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sh Facility Files\2022\Fish ladder inspections\"/>
    </mc:Choice>
  </mc:AlternateContent>
  <xr:revisionPtr revIDLastSave="0" documentId="13_ncr:1_{4295A36C-9427-4871-A921-CB28BD4B112F}" xr6:coauthVersionLast="47" xr6:coauthVersionMax="47" xr10:uidLastSave="{00000000-0000-0000-0000-000000000000}"/>
  <bookViews>
    <workbookView xWindow="-120" yWindow="-90" windowWidth="29040" windowHeight="15810" xr2:uid="{A2664734-EA3D-4915-9055-E3C20CFEC68B}"/>
  </bookViews>
  <sheets>
    <sheet name="Input and Calculations" sheetId="1" r:id="rId1"/>
    <sheet name="Output for Annual Repo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E71" i="1" l="1"/>
  <c r="EE70" i="1"/>
  <c r="EE69" i="1"/>
  <c r="ED71" i="1"/>
  <c r="ED70" i="1"/>
  <c r="ED69" i="1"/>
  <c r="EC71" i="1"/>
  <c r="EC70" i="1"/>
  <c r="EC69" i="1"/>
  <c r="J17" i="2" l="1"/>
  <c r="I17" i="2"/>
  <c r="EH70" i="1"/>
  <c r="H4" i="2"/>
  <c r="EF70" i="1"/>
  <c r="EK70" i="1" s="1"/>
  <c r="EF69" i="1"/>
  <c r="E16" i="2" s="1"/>
  <c r="F8" i="2"/>
  <c r="G8" i="2"/>
  <c r="H8" i="2"/>
  <c r="I8" i="2"/>
  <c r="J8" i="2"/>
  <c r="F9" i="2"/>
  <c r="G9" i="2"/>
  <c r="H9" i="2"/>
  <c r="I9" i="2"/>
  <c r="J9" i="2"/>
  <c r="F10" i="2"/>
  <c r="G10" i="2"/>
  <c r="H10" i="2"/>
  <c r="I10" i="2"/>
  <c r="J10" i="2"/>
  <c r="F12" i="2"/>
  <c r="G12" i="2"/>
  <c r="H12" i="2"/>
  <c r="I12" i="2"/>
  <c r="J12" i="2"/>
  <c r="F13" i="2"/>
  <c r="G13" i="2"/>
  <c r="H13" i="2"/>
  <c r="I13" i="2"/>
  <c r="J13" i="2"/>
  <c r="I15" i="2"/>
  <c r="J15" i="2"/>
  <c r="E15" i="2"/>
  <c r="F15" i="2"/>
  <c r="I16" i="2"/>
  <c r="J16" i="2"/>
  <c r="F16" i="2"/>
  <c r="F17" i="2"/>
  <c r="E8" i="2"/>
  <c r="E9" i="2"/>
  <c r="E10" i="2"/>
  <c r="E12" i="2"/>
  <c r="E13" i="2"/>
  <c r="H15" i="2"/>
  <c r="H16" i="2"/>
  <c r="E5" i="2"/>
  <c r="F5" i="2"/>
  <c r="G5" i="2"/>
  <c r="H5" i="2"/>
  <c r="I5" i="2"/>
  <c r="J5" i="2"/>
  <c r="E6" i="2"/>
  <c r="F6" i="2"/>
  <c r="G6" i="2"/>
  <c r="H6" i="2"/>
  <c r="I6" i="2"/>
  <c r="J6" i="2"/>
  <c r="F4" i="2"/>
  <c r="G4" i="2"/>
  <c r="I4" i="2"/>
  <c r="J4" i="2"/>
  <c r="E4" i="2"/>
  <c r="D3" i="2"/>
  <c r="EI69" i="1"/>
  <c r="EJ69" i="1"/>
  <c r="EL69" i="1"/>
  <c r="EI70" i="1"/>
  <c r="EJ70" i="1"/>
  <c r="EL70" i="1"/>
  <c r="D8" i="2"/>
  <c r="D9" i="2"/>
  <c r="D10" i="2"/>
  <c r="D12" i="2"/>
  <c r="D13" i="2"/>
  <c r="D16" i="2"/>
  <c r="D17" i="2"/>
  <c r="C12" i="2"/>
  <c r="C13" i="2"/>
  <c r="C16" i="2"/>
  <c r="C17" i="2"/>
  <c r="C8" i="2"/>
  <c r="C9" i="2"/>
  <c r="C10" i="2"/>
  <c r="D4" i="2"/>
  <c r="D5" i="2"/>
  <c r="D6" i="2"/>
  <c r="C4" i="2"/>
  <c r="C5" i="2"/>
  <c r="C6" i="2"/>
  <c r="EA56" i="1"/>
  <c r="C3" i="2"/>
  <c r="B12" i="2"/>
  <c r="B10" i="2"/>
  <c r="B9" i="2"/>
  <c r="B8" i="2"/>
  <c r="B6" i="2"/>
  <c r="B5" i="2"/>
  <c r="B4" i="2"/>
  <c r="B3" i="2"/>
  <c r="DX40" i="1"/>
  <c r="B17" i="2"/>
  <c r="B16" i="2"/>
  <c r="B13" i="2"/>
  <c r="EH69" i="1"/>
  <c r="B90" i="1"/>
  <c r="AN72" i="1"/>
  <c r="EA72" i="1" s="1"/>
  <c r="EB72" i="1" s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B72" i="1"/>
  <c r="EG70" i="1"/>
  <c r="EG69" i="1"/>
  <c r="DN45" i="1"/>
  <c r="DO45" i="1"/>
  <c r="AG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C37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B36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DZ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B56" i="1"/>
  <c r="B57" i="1" s="1"/>
  <c r="H17" i="2" l="1"/>
  <c r="E17" i="2"/>
  <c r="EK69" i="1"/>
  <c r="EF58" i="1"/>
  <c r="EG58" i="1"/>
  <c r="EH58" i="1"/>
  <c r="EC57" i="1"/>
  <c r="ED58" i="1"/>
  <c r="EE57" i="1"/>
  <c r="ED57" i="1"/>
  <c r="EC58" i="1"/>
  <c r="EE58" i="1"/>
  <c r="EA10" i="1"/>
  <c r="EA11" i="1"/>
  <c r="EA12" i="1"/>
  <c r="EA13" i="1"/>
  <c r="EA14" i="1"/>
  <c r="EA16" i="1"/>
  <c r="EA17" i="1"/>
  <c r="EA18" i="1"/>
  <c r="EA19" i="1"/>
  <c r="EA20" i="1"/>
  <c r="EA22" i="1"/>
  <c r="EA23" i="1"/>
  <c r="EA24" i="1"/>
  <c r="B14" i="2" s="1"/>
  <c r="EA26" i="1"/>
  <c r="EA27" i="1"/>
  <c r="EA28" i="1"/>
  <c r="EA30" i="1"/>
  <c r="EA31" i="1"/>
  <c r="EA32" i="1"/>
  <c r="B18" i="2" s="1"/>
  <c r="EA6" i="1"/>
  <c r="DZ51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EA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DB90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C52" i="1"/>
  <c r="C70" i="1" s="1"/>
  <c r="C88" i="1" s="1"/>
  <c r="D52" i="1"/>
  <c r="D70" i="1" s="1"/>
  <c r="D88" i="1" s="1"/>
  <c r="E52" i="1"/>
  <c r="E70" i="1" s="1"/>
  <c r="E88" i="1" s="1"/>
  <c r="F52" i="1"/>
  <c r="F70" i="1" s="1"/>
  <c r="F88" i="1" s="1"/>
  <c r="G52" i="1"/>
  <c r="G70" i="1" s="1"/>
  <c r="G88" i="1" s="1"/>
  <c r="H52" i="1"/>
  <c r="H70" i="1" s="1"/>
  <c r="H88" i="1" s="1"/>
  <c r="I52" i="1"/>
  <c r="I70" i="1" s="1"/>
  <c r="I88" i="1" s="1"/>
  <c r="J52" i="1"/>
  <c r="J70" i="1" s="1"/>
  <c r="J88" i="1" s="1"/>
  <c r="K52" i="1"/>
  <c r="K70" i="1" s="1"/>
  <c r="K88" i="1" s="1"/>
  <c r="L52" i="1"/>
  <c r="L70" i="1" s="1"/>
  <c r="L88" i="1" s="1"/>
  <c r="M52" i="1"/>
  <c r="M70" i="1" s="1"/>
  <c r="M88" i="1" s="1"/>
  <c r="N52" i="1"/>
  <c r="N70" i="1" s="1"/>
  <c r="N88" i="1" s="1"/>
  <c r="O52" i="1"/>
  <c r="O70" i="1" s="1"/>
  <c r="O88" i="1" s="1"/>
  <c r="P52" i="1"/>
  <c r="Q52" i="1"/>
  <c r="R52" i="1"/>
  <c r="R70" i="1" s="1"/>
  <c r="R88" i="1" s="1"/>
  <c r="S52" i="1"/>
  <c r="S70" i="1" s="1"/>
  <c r="S88" i="1" s="1"/>
  <c r="T52" i="1"/>
  <c r="T70" i="1" s="1"/>
  <c r="T88" i="1" s="1"/>
  <c r="U52" i="1"/>
  <c r="U70" i="1" s="1"/>
  <c r="U88" i="1" s="1"/>
  <c r="V52" i="1"/>
  <c r="V70" i="1" s="1"/>
  <c r="V88" i="1" s="1"/>
  <c r="W52" i="1"/>
  <c r="W70" i="1" s="1"/>
  <c r="W88" i="1" s="1"/>
  <c r="X52" i="1"/>
  <c r="X70" i="1" s="1"/>
  <c r="X88" i="1" s="1"/>
  <c r="Y52" i="1"/>
  <c r="Y70" i="1" s="1"/>
  <c r="Y88" i="1" s="1"/>
  <c r="Z52" i="1"/>
  <c r="Z70" i="1" s="1"/>
  <c r="Z88" i="1" s="1"/>
  <c r="AA52" i="1"/>
  <c r="AA70" i="1" s="1"/>
  <c r="AA88" i="1" s="1"/>
  <c r="AB52" i="1"/>
  <c r="AB70" i="1" s="1"/>
  <c r="AB88" i="1" s="1"/>
  <c r="AC52" i="1"/>
  <c r="AC70" i="1" s="1"/>
  <c r="AC88" i="1" s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G70" i="1" s="1"/>
  <c r="BG88" i="1" s="1"/>
  <c r="BH52" i="1"/>
  <c r="BI52" i="1"/>
  <c r="BI70" i="1" s="1"/>
  <c r="BI88" i="1" s="1"/>
  <c r="BJ52" i="1"/>
  <c r="BJ70" i="1" s="1"/>
  <c r="BJ88" i="1" s="1"/>
  <c r="BK52" i="1"/>
  <c r="BK70" i="1" s="1"/>
  <c r="BK88" i="1" s="1"/>
  <c r="BL52" i="1"/>
  <c r="BL70" i="1" s="1"/>
  <c r="BL88" i="1" s="1"/>
  <c r="BM52" i="1"/>
  <c r="BM70" i="1" s="1"/>
  <c r="BM88" i="1" s="1"/>
  <c r="BN52" i="1"/>
  <c r="BN70" i="1" s="1"/>
  <c r="BN88" i="1" s="1"/>
  <c r="BO52" i="1"/>
  <c r="BO70" i="1" s="1"/>
  <c r="BO88" i="1" s="1"/>
  <c r="BP52" i="1"/>
  <c r="BP70" i="1" s="1"/>
  <c r="BP88" i="1" s="1"/>
  <c r="BQ52" i="1"/>
  <c r="BQ70" i="1" s="1"/>
  <c r="BQ88" i="1" s="1"/>
  <c r="BR52" i="1"/>
  <c r="BR70" i="1" s="1"/>
  <c r="BR88" i="1" s="1"/>
  <c r="BS52" i="1"/>
  <c r="BS70" i="1" s="1"/>
  <c r="BS88" i="1" s="1"/>
  <c r="BT52" i="1"/>
  <c r="BT70" i="1" s="1"/>
  <c r="BT88" i="1" s="1"/>
  <c r="BU52" i="1"/>
  <c r="BU70" i="1" s="1"/>
  <c r="BU88" i="1" s="1"/>
  <c r="BV52" i="1"/>
  <c r="BV70" i="1" s="1"/>
  <c r="BV88" i="1" s="1"/>
  <c r="BW52" i="1"/>
  <c r="BW70" i="1" s="1"/>
  <c r="BW88" i="1" s="1"/>
  <c r="BX52" i="1"/>
  <c r="BX70" i="1" s="1"/>
  <c r="BX88" i="1" s="1"/>
  <c r="BY52" i="1"/>
  <c r="BY70" i="1" s="1"/>
  <c r="BY88" i="1" s="1"/>
  <c r="BZ52" i="1"/>
  <c r="BZ70" i="1" s="1"/>
  <c r="BZ88" i="1" s="1"/>
  <c r="CA52" i="1"/>
  <c r="CA70" i="1" s="1"/>
  <c r="CA88" i="1" s="1"/>
  <c r="CB52" i="1"/>
  <c r="CB70" i="1" s="1"/>
  <c r="CB88" i="1" s="1"/>
  <c r="CC52" i="1"/>
  <c r="CC70" i="1" s="1"/>
  <c r="CC88" i="1" s="1"/>
  <c r="CD52" i="1"/>
  <c r="CD70" i="1" s="1"/>
  <c r="CD88" i="1" s="1"/>
  <c r="CE52" i="1"/>
  <c r="CE70" i="1" s="1"/>
  <c r="CE88" i="1" s="1"/>
  <c r="CF52" i="1"/>
  <c r="CF70" i="1" s="1"/>
  <c r="CF88" i="1" s="1"/>
  <c r="CG52" i="1"/>
  <c r="CG70" i="1" s="1"/>
  <c r="CG88" i="1" s="1"/>
  <c r="CH52" i="1"/>
  <c r="CH70" i="1" s="1"/>
  <c r="CH88" i="1" s="1"/>
  <c r="CI52" i="1"/>
  <c r="CI70" i="1" s="1"/>
  <c r="CI88" i="1" s="1"/>
  <c r="CJ52" i="1"/>
  <c r="CJ70" i="1" s="1"/>
  <c r="CJ88" i="1" s="1"/>
  <c r="CK52" i="1"/>
  <c r="CK70" i="1" s="1"/>
  <c r="CK88" i="1" s="1"/>
  <c r="CL52" i="1"/>
  <c r="CL70" i="1" s="1"/>
  <c r="CL88" i="1" s="1"/>
  <c r="CM52" i="1"/>
  <c r="CM70" i="1" s="1"/>
  <c r="CM88" i="1" s="1"/>
  <c r="CN52" i="1"/>
  <c r="CN70" i="1" s="1"/>
  <c r="CN88" i="1" s="1"/>
  <c r="CO52" i="1"/>
  <c r="CO70" i="1" s="1"/>
  <c r="CO88" i="1" s="1"/>
  <c r="CP52" i="1"/>
  <c r="CP70" i="1" s="1"/>
  <c r="CP88" i="1" s="1"/>
  <c r="CQ52" i="1"/>
  <c r="CQ70" i="1" s="1"/>
  <c r="CQ88" i="1" s="1"/>
  <c r="CR52" i="1"/>
  <c r="CR70" i="1" s="1"/>
  <c r="CR88" i="1" s="1"/>
  <c r="CS52" i="1"/>
  <c r="CS70" i="1" s="1"/>
  <c r="CS88" i="1" s="1"/>
  <c r="CT52" i="1"/>
  <c r="CT70" i="1" s="1"/>
  <c r="CT88" i="1" s="1"/>
  <c r="CU52" i="1"/>
  <c r="CU70" i="1" s="1"/>
  <c r="CU88" i="1" s="1"/>
  <c r="CV52" i="1"/>
  <c r="CV70" i="1" s="1"/>
  <c r="CV88" i="1" s="1"/>
  <c r="CW52" i="1"/>
  <c r="CW70" i="1" s="1"/>
  <c r="CW88" i="1" s="1"/>
  <c r="CX52" i="1"/>
  <c r="CX70" i="1" s="1"/>
  <c r="CX88" i="1" s="1"/>
  <c r="CY52" i="1"/>
  <c r="CY70" i="1" s="1"/>
  <c r="CY88" i="1" s="1"/>
  <c r="CZ52" i="1"/>
  <c r="CZ70" i="1" s="1"/>
  <c r="CZ88" i="1" s="1"/>
  <c r="DA52" i="1"/>
  <c r="DA70" i="1" s="1"/>
  <c r="DA88" i="1" s="1"/>
  <c r="DB52" i="1"/>
  <c r="DB70" i="1" s="1"/>
  <c r="DB88" i="1" s="1"/>
  <c r="DC52" i="1"/>
  <c r="DC70" i="1" s="1"/>
  <c r="DC88" i="1" s="1"/>
  <c r="DD52" i="1"/>
  <c r="DD70" i="1" s="1"/>
  <c r="DD88" i="1" s="1"/>
  <c r="DE52" i="1"/>
  <c r="DE70" i="1" s="1"/>
  <c r="DE88" i="1" s="1"/>
  <c r="DF52" i="1"/>
  <c r="DF70" i="1" s="1"/>
  <c r="DF88" i="1" s="1"/>
  <c r="DG52" i="1"/>
  <c r="DG70" i="1" s="1"/>
  <c r="DG88" i="1" s="1"/>
  <c r="DH52" i="1"/>
  <c r="DH70" i="1" s="1"/>
  <c r="DH88" i="1" s="1"/>
  <c r="DI52" i="1"/>
  <c r="DI70" i="1" s="1"/>
  <c r="DI88" i="1" s="1"/>
  <c r="DJ52" i="1"/>
  <c r="DJ70" i="1" s="1"/>
  <c r="DJ88" i="1" s="1"/>
  <c r="DK52" i="1"/>
  <c r="DK70" i="1" s="1"/>
  <c r="DK88" i="1" s="1"/>
  <c r="DL52" i="1"/>
  <c r="DL70" i="1" s="1"/>
  <c r="DL88" i="1" s="1"/>
  <c r="DM52" i="1"/>
  <c r="DM70" i="1" s="1"/>
  <c r="DM88" i="1" s="1"/>
  <c r="DN52" i="1"/>
  <c r="DN70" i="1" s="1"/>
  <c r="DN88" i="1" s="1"/>
  <c r="DO52" i="1"/>
  <c r="DO70" i="1" s="1"/>
  <c r="DO88" i="1" s="1"/>
  <c r="DP52" i="1"/>
  <c r="DP70" i="1" s="1"/>
  <c r="DP88" i="1" s="1"/>
  <c r="DQ52" i="1"/>
  <c r="DQ70" i="1" s="1"/>
  <c r="DQ88" i="1" s="1"/>
  <c r="DR52" i="1"/>
  <c r="DR70" i="1" s="1"/>
  <c r="DR88" i="1" s="1"/>
  <c r="DS52" i="1"/>
  <c r="DS70" i="1" s="1"/>
  <c r="DS88" i="1" s="1"/>
  <c r="DT52" i="1"/>
  <c r="DT70" i="1" s="1"/>
  <c r="DT88" i="1" s="1"/>
  <c r="DU52" i="1"/>
  <c r="DU70" i="1" s="1"/>
  <c r="DU88" i="1" s="1"/>
  <c r="DV52" i="1"/>
  <c r="DV70" i="1" s="1"/>
  <c r="DV88" i="1" s="1"/>
  <c r="DW52" i="1"/>
  <c r="DW70" i="1" s="1"/>
  <c r="DW88" i="1" s="1"/>
  <c r="DX52" i="1"/>
  <c r="DX70" i="1" s="1"/>
  <c r="DX88" i="1" s="1"/>
  <c r="DY52" i="1"/>
  <c r="DY70" i="1" s="1"/>
  <c r="DY88" i="1" s="1"/>
  <c r="DZ52" i="1"/>
  <c r="C53" i="1"/>
  <c r="C71" i="1" s="1"/>
  <c r="C89" i="1" s="1"/>
  <c r="D53" i="1"/>
  <c r="D71" i="1" s="1"/>
  <c r="D89" i="1" s="1"/>
  <c r="E53" i="1"/>
  <c r="E71" i="1" s="1"/>
  <c r="E89" i="1" s="1"/>
  <c r="F53" i="1"/>
  <c r="F71" i="1" s="1"/>
  <c r="F89" i="1" s="1"/>
  <c r="G53" i="1"/>
  <c r="G71" i="1" s="1"/>
  <c r="G89" i="1" s="1"/>
  <c r="H53" i="1"/>
  <c r="H71" i="1" s="1"/>
  <c r="H89" i="1" s="1"/>
  <c r="I53" i="1"/>
  <c r="I71" i="1" s="1"/>
  <c r="I89" i="1" s="1"/>
  <c r="J53" i="1"/>
  <c r="J71" i="1" s="1"/>
  <c r="J89" i="1" s="1"/>
  <c r="K53" i="1"/>
  <c r="K71" i="1" s="1"/>
  <c r="K89" i="1" s="1"/>
  <c r="L53" i="1"/>
  <c r="L71" i="1" s="1"/>
  <c r="L89" i="1" s="1"/>
  <c r="M53" i="1"/>
  <c r="M71" i="1" s="1"/>
  <c r="M89" i="1" s="1"/>
  <c r="N53" i="1"/>
  <c r="N71" i="1" s="1"/>
  <c r="N89" i="1" s="1"/>
  <c r="O53" i="1"/>
  <c r="O71" i="1" s="1"/>
  <c r="O89" i="1" s="1"/>
  <c r="P53" i="1"/>
  <c r="P71" i="1" s="1"/>
  <c r="P89" i="1" s="1"/>
  <c r="Q53" i="1"/>
  <c r="Q71" i="1" s="1"/>
  <c r="Q89" i="1" s="1"/>
  <c r="R53" i="1"/>
  <c r="R71" i="1" s="1"/>
  <c r="R89" i="1" s="1"/>
  <c r="S53" i="1"/>
  <c r="S71" i="1" s="1"/>
  <c r="S89" i="1" s="1"/>
  <c r="T53" i="1"/>
  <c r="T71" i="1" s="1"/>
  <c r="T89" i="1" s="1"/>
  <c r="U53" i="1"/>
  <c r="U71" i="1" s="1"/>
  <c r="U89" i="1" s="1"/>
  <c r="V53" i="1"/>
  <c r="V71" i="1" s="1"/>
  <c r="V89" i="1" s="1"/>
  <c r="W53" i="1"/>
  <c r="W71" i="1" s="1"/>
  <c r="W89" i="1" s="1"/>
  <c r="X53" i="1"/>
  <c r="X71" i="1" s="1"/>
  <c r="X89" i="1" s="1"/>
  <c r="Y53" i="1"/>
  <c r="Y71" i="1" s="1"/>
  <c r="Y89" i="1" s="1"/>
  <c r="Z53" i="1"/>
  <c r="Z71" i="1" s="1"/>
  <c r="Z89" i="1" s="1"/>
  <c r="AA53" i="1"/>
  <c r="AA71" i="1" s="1"/>
  <c r="AA89" i="1" s="1"/>
  <c r="AB53" i="1"/>
  <c r="AB71" i="1" s="1"/>
  <c r="AB89" i="1" s="1"/>
  <c r="AC53" i="1"/>
  <c r="AC71" i="1" s="1"/>
  <c r="AC89" i="1" s="1"/>
  <c r="AD53" i="1"/>
  <c r="AD71" i="1" s="1"/>
  <c r="AD89" i="1" s="1"/>
  <c r="AE53" i="1"/>
  <c r="AE71" i="1" s="1"/>
  <c r="AE89" i="1" s="1"/>
  <c r="AF53" i="1"/>
  <c r="AG53" i="1"/>
  <c r="AG71" i="1" s="1"/>
  <c r="AG89" i="1" s="1"/>
  <c r="AH53" i="1"/>
  <c r="AH71" i="1" s="1"/>
  <c r="AH89" i="1" s="1"/>
  <c r="AI53" i="1"/>
  <c r="AI71" i="1" s="1"/>
  <c r="AI89" i="1" s="1"/>
  <c r="AJ53" i="1"/>
  <c r="AJ71" i="1" s="1"/>
  <c r="AJ89" i="1" s="1"/>
  <c r="AK53" i="1"/>
  <c r="AK71" i="1" s="1"/>
  <c r="AK89" i="1" s="1"/>
  <c r="AL53" i="1"/>
  <c r="AL71" i="1" s="1"/>
  <c r="AL89" i="1" s="1"/>
  <c r="AM53" i="1"/>
  <c r="AM71" i="1" s="1"/>
  <c r="AM89" i="1" s="1"/>
  <c r="AN53" i="1"/>
  <c r="AN71" i="1" s="1"/>
  <c r="AN89" i="1" s="1"/>
  <c r="AO53" i="1"/>
  <c r="AO71" i="1" s="1"/>
  <c r="AO89" i="1" s="1"/>
  <c r="AP53" i="1"/>
  <c r="AP71" i="1" s="1"/>
  <c r="AP89" i="1" s="1"/>
  <c r="AQ53" i="1"/>
  <c r="AQ71" i="1" s="1"/>
  <c r="AQ89" i="1" s="1"/>
  <c r="AR53" i="1"/>
  <c r="AR71" i="1" s="1"/>
  <c r="AR89" i="1" s="1"/>
  <c r="AS53" i="1"/>
  <c r="AT53" i="1"/>
  <c r="AU53" i="1"/>
  <c r="AV53" i="1"/>
  <c r="AW53" i="1"/>
  <c r="AX53" i="1"/>
  <c r="AY53" i="1"/>
  <c r="AZ53" i="1"/>
  <c r="BA53" i="1"/>
  <c r="BB53" i="1"/>
  <c r="BC53" i="1"/>
  <c r="BC71" i="1" s="1"/>
  <c r="BC89" i="1" s="1"/>
  <c r="BD53" i="1"/>
  <c r="BD71" i="1" s="1"/>
  <c r="BD89" i="1" s="1"/>
  <c r="BE53" i="1"/>
  <c r="BE71" i="1" s="1"/>
  <c r="BE89" i="1" s="1"/>
  <c r="BF53" i="1"/>
  <c r="BF71" i="1" s="1"/>
  <c r="BF89" i="1" s="1"/>
  <c r="BG53" i="1"/>
  <c r="BG71" i="1" s="1"/>
  <c r="BG89" i="1" s="1"/>
  <c r="BH53" i="1"/>
  <c r="BH71" i="1" s="1"/>
  <c r="BH89" i="1" s="1"/>
  <c r="BI53" i="1"/>
  <c r="BI71" i="1" s="1"/>
  <c r="BI89" i="1" s="1"/>
  <c r="BJ53" i="1"/>
  <c r="BJ71" i="1" s="1"/>
  <c r="BJ89" i="1" s="1"/>
  <c r="BK53" i="1"/>
  <c r="BK71" i="1" s="1"/>
  <c r="BK89" i="1" s="1"/>
  <c r="BL53" i="1"/>
  <c r="BL71" i="1" s="1"/>
  <c r="BL89" i="1" s="1"/>
  <c r="BM53" i="1"/>
  <c r="BM71" i="1" s="1"/>
  <c r="BM89" i="1" s="1"/>
  <c r="BN53" i="1"/>
  <c r="BN71" i="1" s="1"/>
  <c r="BN89" i="1" s="1"/>
  <c r="BO53" i="1"/>
  <c r="BO71" i="1" s="1"/>
  <c r="BO89" i="1" s="1"/>
  <c r="BP53" i="1"/>
  <c r="BP71" i="1" s="1"/>
  <c r="BP89" i="1" s="1"/>
  <c r="BQ53" i="1"/>
  <c r="BQ71" i="1" s="1"/>
  <c r="BQ89" i="1" s="1"/>
  <c r="BR53" i="1"/>
  <c r="BR71" i="1" s="1"/>
  <c r="BR89" i="1" s="1"/>
  <c r="BS53" i="1"/>
  <c r="BS71" i="1" s="1"/>
  <c r="BS89" i="1" s="1"/>
  <c r="BT53" i="1"/>
  <c r="BT71" i="1" s="1"/>
  <c r="BT89" i="1" s="1"/>
  <c r="BU53" i="1"/>
  <c r="BU71" i="1" s="1"/>
  <c r="BU89" i="1" s="1"/>
  <c r="BV53" i="1"/>
  <c r="BV71" i="1" s="1"/>
  <c r="BV89" i="1" s="1"/>
  <c r="BW53" i="1"/>
  <c r="BW71" i="1" s="1"/>
  <c r="BW89" i="1" s="1"/>
  <c r="BX53" i="1"/>
  <c r="BX71" i="1" s="1"/>
  <c r="BX89" i="1" s="1"/>
  <c r="BY53" i="1"/>
  <c r="BY71" i="1" s="1"/>
  <c r="BY89" i="1" s="1"/>
  <c r="BZ53" i="1"/>
  <c r="BZ71" i="1" s="1"/>
  <c r="BZ89" i="1" s="1"/>
  <c r="CA53" i="1"/>
  <c r="CA71" i="1" s="1"/>
  <c r="CA89" i="1" s="1"/>
  <c r="CB53" i="1"/>
  <c r="CB71" i="1" s="1"/>
  <c r="CB89" i="1" s="1"/>
  <c r="CC53" i="1"/>
  <c r="CC71" i="1" s="1"/>
  <c r="CC89" i="1" s="1"/>
  <c r="CD53" i="1"/>
  <c r="CD71" i="1" s="1"/>
  <c r="CD89" i="1" s="1"/>
  <c r="CE53" i="1"/>
  <c r="CF53" i="1"/>
  <c r="CF71" i="1" s="1"/>
  <c r="CF89" i="1" s="1"/>
  <c r="CG53" i="1"/>
  <c r="CG71" i="1" s="1"/>
  <c r="CG89" i="1" s="1"/>
  <c r="CH53" i="1"/>
  <c r="CH71" i="1" s="1"/>
  <c r="CH89" i="1" s="1"/>
  <c r="CI53" i="1"/>
  <c r="CI71" i="1" s="1"/>
  <c r="CI89" i="1" s="1"/>
  <c r="CJ53" i="1"/>
  <c r="CJ71" i="1" s="1"/>
  <c r="CJ89" i="1" s="1"/>
  <c r="CK53" i="1"/>
  <c r="CK71" i="1" s="1"/>
  <c r="CK89" i="1" s="1"/>
  <c r="CL53" i="1"/>
  <c r="CL71" i="1" s="1"/>
  <c r="CL89" i="1" s="1"/>
  <c r="CM53" i="1"/>
  <c r="CM71" i="1" s="1"/>
  <c r="CM89" i="1" s="1"/>
  <c r="CN53" i="1"/>
  <c r="CN71" i="1" s="1"/>
  <c r="CN89" i="1" s="1"/>
  <c r="CO53" i="1"/>
  <c r="CO71" i="1" s="1"/>
  <c r="CO89" i="1" s="1"/>
  <c r="CP53" i="1"/>
  <c r="CP71" i="1" s="1"/>
  <c r="CP89" i="1" s="1"/>
  <c r="CQ53" i="1"/>
  <c r="CQ71" i="1" s="1"/>
  <c r="CQ89" i="1" s="1"/>
  <c r="CR53" i="1"/>
  <c r="CR71" i="1" s="1"/>
  <c r="CR89" i="1" s="1"/>
  <c r="CS53" i="1"/>
  <c r="CS71" i="1" s="1"/>
  <c r="CS89" i="1" s="1"/>
  <c r="CT53" i="1"/>
  <c r="CT71" i="1" s="1"/>
  <c r="CT89" i="1" s="1"/>
  <c r="CU53" i="1"/>
  <c r="CU71" i="1" s="1"/>
  <c r="CU89" i="1" s="1"/>
  <c r="CV53" i="1"/>
  <c r="CW53" i="1"/>
  <c r="CW71" i="1" s="1"/>
  <c r="CW89" i="1" s="1"/>
  <c r="CX53" i="1"/>
  <c r="CX71" i="1" s="1"/>
  <c r="CX89" i="1" s="1"/>
  <c r="CY53" i="1"/>
  <c r="CY71" i="1" s="1"/>
  <c r="CY89" i="1" s="1"/>
  <c r="CZ53" i="1"/>
  <c r="CZ71" i="1" s="1"/>
  <c r="CZ89" i="1" s="1"/>
  <c r="DA53" i="1"/>
  <c r="DA71" i="1" s="1"/>
  <c r="DA89" i="1" s="1"/>
  <c r="DB53" i="1"/>
  <c r="DB71" i="1" s="1"/>
  <c r="DB89" i="1" s="1"/>
  <c r="DC53" i="1"/>
  <c r="DC71" i="1" s="1"/>
  <c r="DC89" i="1" s="1"/>
  <c r="DD53" i="1"/>
  <c r="DD71" i="1" s="1"/>
  <c r="DD89" i="1" s="1"/>
  <c r="DE53" i="1"/>
  <c r="DE71" i="1" s="1"/>
  <c r="DE89" i="1" s="1"/>
  <c r="DF53" i="1"/>
  <c r="DF71" i="1" s="1"/>
  <c r="DF89" i="1" s="1"/>
  <c r="DG53" i="1"/>
  <c r="DG71" i="1" s="1"/>
  <c r="DG89" i="1" s="1"/>
  <c r="DH53" i="1"/>
  <c r="DH71" i="1" s="1"/>
  <c r="DH89" i="1" s="1"/>
  <c r="DI53" i="1"/>
  <c r="DI71" i="1" s="1"/>
  <c r="DI89" i="1" s="1"/>
  <c r="DJ53" i="1"/>
  <c r="DJ71" i="1" s="1"/>
  <c r="DJ89" i="1" s="1"/>
  <c r="DK53" i="1"/>
  <c r="DK71" i="1" s="1"/>
  <c r="DK89" i="1" s="1"/>
  <c r="DL53" i="1"/>
  <c r="DL71" i="1" s="1"/>
  <c r="DL89" i="1" s="1"/>
  <c r="DM53" i="1"/>
  <c r="DM71" i="1" s="1"/>
  <c r="DM89" i="1" s="1"/>
  <c r="DN53" i="1"/>
  <c r="DN71" i="1" s="1"/>
  <c r="DN89" i="1" s="1"/>
  <c r="DO53" i="1"/>
  <c r="DO71" i="1" s="1"/>
  <c r="DO89" i="1" s="1"/>
  <c r="DP53" i="1"/>
  <c r="DP71" i="1" s="1"/>
  <c r="DP89" i="1" s="1"/>
  <c r="DQ53" i="1"/>
  <c r="DQ71" i="1" s="1"/>
  <c r="DQ89" i="1" s="1"/>
  <c r="DR53" i="1"/>
  <c r="DR71" i="1" s="1"/>
  <c r="DR89" i="1" s="1"/>
  <c r="DS53" i="1"/>
  <c r="DS71" i="1" s="1"/>
  <c r="DS89" i="1" s="1"/>
  <c r="DT53" i="1"/>
  <c r="DT71" i="1" s="1"/>
  <c r="DT89" i="1" s="1"/>
  <c r="DU53" i="1"/>
  <c r="DU71" i="1" s="1"/>
  <c r="DU89" i="1" s="1"/>
  <c r="DV53" i="1"/>
  <c r="DV71" i="1" s="1"/>
  <c r="DV89" i="1" s="1"/>
  <c r="DW53" i="1"/>
  <c r="DW71" i="1" s="1"/>
  <c r="DW89" i="1" s="1"/>
  <c r="DX53" i="1"/>
  <c r="DY53" i="1"/>
  <c r="DZ53" i="1"/>
  <c r="B52" i="1"/>
  <c r="B53" i="1"/>
  <c r="B71" i="1" s="1"/>
  <c r="C51" i="1"/>
  <c r="C69" i="1" s="1"/>
  <c r="C87" i="1" s="1"/>
  <c r="D51" i="1"/>
  <c r="D69" i="1" s="1"/>
  <c r="D87" i="1" s="1"/>
  <c r="E51" i="1"/>
  <c r="E69" i="1" s="1"/>
  <c r="E87" i="1" s="1"/>
  <c r="F51" i="1"/>
  <c r="F69" i="1" s="1"/>
  <c r="F87" i="1" s="1"/>
  <c r="G51" i="1"/>
  <c r="G69" i="1" s="1"/>
  <c r="G87" i="1" s="1"/>
  <c r="H51" i="1"/>
  <c r="H69" i="1" s="1"/>
  <c r="H87" i="1" s="1"/>
  <c r="I51" i="1"/>
  <c r="I69" i="1" s="1"/>
  <c r="I87" i="1" s="1"/>
  <c r="J51" i="1"/>
  <c r="J69" i="1" s="1"/>
  <c r="J87" i="1" s="1"/>
  <c r="K51" i="1"/>
  <c r="K69" i="1" s="1"/>
  <c r="K87" i="1" s="1"/>
  <c r="L51" i="1"/>
  <c r="L69" i="1" s="1"/>
  <c r="L87" i="1" s="1"/>
  <c r="M51" i="1"/>
  <c r="M69" i="1" s="1"/>
  <c r="M87" i="1" s="1"/>
  <c r="N51" i="1"/>
  <c r="N69" i="1" s="1"/>
  <c r="N87" i="1" s="1"/>
  <c r="O51" i="1"/>
  <c r="O69" i="1" s="1"/>
  <c r="O87" i="1" s="1"/>
  <c r="P51" i="1"/>
  <c r="P69" i="1" s="1"/>
  <c r="P87" i="1" s="1"/>
  <c r="Q51" i="1"/>
  <c r="Q69" i="1" s="1"/>
  <c r="Q87" i="1" s="1"/>
  <c r="R51" i="1"/>
  <c r="R69" i="1" s="1"/>
  <c r="R87" i="1" s="1"/>
  <c r="S51" i="1"/>
  <c r="S69" i="1" s="1"/>
  <c r="S87" i="1" s="1"/>
  <c r="T51" i="1"/>
  <c r="T69" i="1" s="1"/>
  <c r="T87" i="1" s="1"/>
  <c r="U51" i="1"/>
  <c r="U69" i="1" s="1"/>
  <c r="U87" i="1" s="1"/>
  <c r="V51" i="1"/>
  <c r="V69" i="1" s="1"/>
  <c r="V87" i="1" s="1"/>
  <c r="W51" i="1"/>
  <c r="W69" i="1" s="1"/>
  <c r="W87" i="1" s="1"/>
  <c r="X51" i="1"/>
  <c r="X69" i="1" s="1"/>
  <c r="X87" i="1" s="1"/>
  <c r="Y51" i="1"/>
  <c r="Y69" i="1" s="1"/>
  <c r="Y87" i="1" s="1"/>
  <c r="Z51" i="1"/>
  <c r="Z69" i="1" s="1"/>
  <c r="Z87" i="1" s="1"/>
  <c r="AA51" i="1"/>
  <c r="AA69" i="1" s="1"/>
  <c r="AA87" i="1" s="1"/>
  <c r="AB51" i="1"/>
  <c r="AB69" i="1" s="1"/>
  <c r="AB87" i="1" s="1"/>
  <c r="AC51" i="1"/>
  <c r="AC69" i="1" s="1"/>
  <c r="AC87" i="1" s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C69" i="1" s="1"/>
  <c r="BC87" i="1" s="1"/>
  <c r="BD51" i="1"/>
  <c r="BE51" i="1"/>
  <c r="BF51" i="1"/>
  <c r="BF69" i="1" s="1"/>
  <c r="BF87" i="1" s="1"/>
  <c r="BG51" i="1"/>
  <c r="BG69" i="1" s="1"/>
  <c r="BG87" i="1" s="1"/>
  <c r="BH51" i="1"/>
  <c r="BH69" i="1" s="1"/>
  <c r="BH87" i="1" s="1"/>
  <c r="BI51" i="1"/>
  <c r="BJ51" i="1"/>
  <c r="BJ69" i="1" s="1"/>
  <c r="BJ87" i="1" s="1"/>
  <c r="BK51" i="1"/>
  <c r="BK69" i="1" s="1"/>
  <c r="BK87" i="1" s="1"/>
  <c r="BL51" i="1"/>
  <c r="BL69" i="1" s="1"/>
  <c r="BL87" i="1" s="1"/>
  <c r="BM51" i="1"/>
  <c r="BM69" i="1" s="1"/>
  <c r="BM87" i="1" s="1"/>
  <c r="BN51" i="1"/>
  <c r="BO51" i="1"/>
  <c r="BP51" i="1"/>
  <c r="BP69" i="1" s="1"/>
  <c r="BP87" i="1" s="1"/>
  <c r="BQ51" i="1"/>
  <c r="BQ69" i="1" s="1"/>
  <c r="BQ87" i="1" s="1"/>
  <c r="BR51" i="1"/>
  <c r="BR69" i="1" s="1"/>
  <c r="BR87" i="1" s="1"/>
  <c r="BS51" i="1"/>
  <c r="BS69" i="1" s="1"/>
  <c r="BS87" i="1" s="1"/>
  <c r="BT51" i="1"/>
  <c r="BT69" i="1" s="1"/>
  <c r="BT87" i="1" s="1"/>
  <c r="BU51" i="1"/>
  <c r="BU69" i="1" s="1"/>
  <c r="BU87" i="1" s="1"/>
  <c r="BV51" i="1"/>
  <c r="BV69" i="1" s="1"/>
  <c r="BV87" i="1" s="1"/>
  <c r="BW51" i="1"/>
  <c r="BW69" i="1" s="1"/>
  <c r="BW87" i="1" s="1"/>
  <c r="BX51" i="1"/>
  <c r="BX69" i="1" s="1"/>
  <c r="BX87" i="1" s="1"/>
  <c r="BY51" i="1"/>
  <c r="BY69" i="1" s="1"/>
  <c r="BY87" i="1" s="1"/>
  <c r="BZ51" i="1"/>
  <c r="BZ69" i="1" s="1"/>
  <c r="BZ87" i="1" s="1"/>
  <c r="CA51" i="1"/>
  <c r="CA69" i="1" s="1"/>
  <c r="CA87" i="1" s="1"/>
  <c r="CB51" i="1"/>
  <c r="CB69" i="1" s="1"/>
  <c r="CB87" i="1" s="1"/>
  <c r="CC51" i="1"/>
  <c r="CC69" i="1" s="1"/>
  <c r="CC87" i="1" s="1"/>
  <c r="CD51" i="1"/>
  <c r="CD69" i="1" s="1"/>
  <c r="CD87" i="1" s="1"/>
  <c r="CE51" i="1"/>
  <c r="CE69" i="1" s="1"/>
  <c r="CE87" i="1" s="1"/>
  <c r="CF51" i="1"/>
  <c r="CF69" i="1" s="1"/>
  <c r="CF87" i="1" s="1"/>
  <c r="CG51" i="1"/>
  <c r="CG69" i="1" s="1"/>
  <c r="CG87" i="1" s="1"/>
  <c r="CH51" i="1"/>
  <c r="CH69" i="1" s="1"/>
  <c r="CH87" i="1" s="1"/>
  <c r="CI51" i="1"/>
  <c r="CJ51" i="1"/>
  <c r="CJ69" i="1" s="1"/>
  <c r="CJ87" i="1" s="1"/>
  <c r="CK51" i="1"/>
  <c r="CK69" i="1" s="1"/>
  <c r="CK87" i="1" s="1"/>
  <c r="CL51" i="1"/>
  <c r="CL69" i="1" s="1"/>
  <c r="CL87" i="1" s="1"/>
  <c r="CM51" i="1"/>
  <c r="CM69" i="1" s="1"/>
  <c r="CM87" i="1" s="1"/>
  <c r="CN51" i="1"/>
  <c r="CN69" i="1" s="1"/>
  <c r="CN87" i="1" s="1"/>
  <c r="CO51" i="1"/>
  <c r="CO69" i="1" s="1"/>
  <c r="CO87" i="1" s="1"/>
  <c r="CP51" i="1"/>
  <c r="CP69" i="1" s="1"/>
  <c r="CP87" i="1" s="1"/>
  <c r="CQ51" i="1"/>
  <c r="CQ69" i="1" s="1"/>
  <c r="CQ87" i="1" s="1"/>
  <c r="CR51" i="1"/>
  <c r="CR69" i="1" s="1"/>
  <c r="CR87" i="1" s="1"/>
  <c r="CS51" i="1"/>
  <c r="CS69" i="1" s="1"/>
  <c r="CS87" i="1" s="1"/>
  <c r="CT51" i="1"/>
  <c r="CT69" i="1" s="1"/>
  <c r="CT87" i="1" s="1"/>
  <c r="CU51" i="1"/>
  <c r="CU69" i="1" s="1"/>
  <c r="CU87" i="1" s="1"/>
  <c r="CV51" i="1"/>
  <c r="CV69" i="1" s="1"/>
  <c r="CV87" i="1" s="1"/>
  <c r="CW51" i="1"/>
  <c r="CW69" i="1" s="1"/>
  <c r="CW87" i="1" s="1"/>
  <c r="CX51" i="1"/>
  <c r="CX69" i="1" s="1"/>
  <c r="CX87" i="1" s="1"/>
  <c r="CY51" i="1"/>
  <c r="CY69" i="1" s="1"/>
  <c r="CY87" i="1" s="1"/>
  <c r="CZ51" i="1"/>
  <c r="CZ69" i="1" s="1"/>
  <c r="CZ87" i="1" s="1"/>
  <c r="DA51" i="1"/>
  <c r="DA69" i="1" s="1"/>
  <c r="DA87" i="1" s="1"/>
  <c r="DB51" i="1"/>
  <c r="DB69" i="1" s="1"/>
  <c r="DB87" i="1" s="1"/>
  <c r="DC51" i="1"/>
  <c r="DC69" i="1" s="1"/>
  <c r="DC87" i="1" s="1"/>
  <c r="DD51" i="1"/>
  <c r="DD69" i="1" s="1"/>
  <c r="DD87" i="1" s="1"/>
  <c r="DE51" i="1"/>
  <c r="DE69" i="1" s="1"/>
  <c r="DE87" i="1" s="1"/>
  <c r="DF51" i="1"/>
  <c r="DF69" i="1" s="1"/>
  <c r="DF87" i="1" s="1"/>
  <c r="DG51" i="1"/>
  <c r="DG69" i="1" s="1"/>
  <c r="DG87" i="1" s="1"/>
  <c r="DH51" i="1"/>
  <c r="DH69" i="1" s="1"/>
  <c r="DH87" i="1" s="1"/>
  <c r="DI51" i="1"/>
  <c r="DI69" i="1" s="1"/>
  <c r="DI87" i="1" s="1"/>
  <c r="DJ51" i="1"/>
  <c r="DJ69" i="1" s="1"/>
  <c r="DJ87" i="1" s="1"/>
  <c r="DK51" i="1"/>
  <c r="DK69" i="1" s="1"/>
  <c r="DK87" i="1" s="1"/>
  <c r="DL51" i="1"/>
  <c r="DL69" i="1" s="1"/>
  <c r="DL87" i="1" s="1"/>
  <c r="DM51" i="1"/>
  <c r="DM69" i="1" s="1"/>
  <c r="DM87" i="1" s="1"/>
  <c r="DN51" i="1"/>
  <c r="DN69" i="1" s="1"/>
  <c r="DN87" i="1" s="1"/>
  <c r="DO51" i="1"/>
  <c r="DO69" i="1" s="1"/>
  <c r="DO87" i="1" s="1"/>
  <c r="DP51" i="1"/>
  <c r="DP69" i="1" s="1"/>
  <c r="DP87" i="1" s="1"/>
  <c r="DQ51" i="1"/>
  <c r="DQ69" i="1" s="1"/>
  <c r="DQ87" i="1" s="1"/>
  <c r="DR51" i="1"/>
  <c r="DR69" i="1" s="1"/>
  <c r="DR87" i="1" s="1"/>
  <c r="DS51" i="1"/>
  <c r="DS69" i="1" s="1"/>
  <c r="DS87" i="1" s="1"/>
  <c r="DT51" i="1"/>
  <c r="DT69" i="1" s="1"/>
  <c r="DT87" i="1" s="1"/>
  <c r="DU51" i="1"/>
  <c r="DU69" i="1" s="1"/>
  <c r="DU87" i="1" s="1"/>
  <c r="DV51" i="1"/>
  <c r="DV69" i="1" s="1"/>
  <c r="DV87" i="1" s="1"/>
  <c r="DW51" i="1"/>
  <c r="DX51" i="1"/>
  <c r="DX69" i="1" s="1"/>
  <c r="DX87" i="1" s="1"/>
  <c r="DY51" i="1"/>
  <c r="B51" i="1"/>
  <c r="F66" i="1"/>
  <c r="F84" i="1" s="1"/>
  <c r="B47" i="1"/>
  <c r="EB56" i="1" l="1"/>
  <c r="DW69" i="1"/>
  <c r="DW87" i="1" s="1"/>
  <c r="EA52" i="1"/>
  <c r="EB52" i="1" s="1"/>
  <c r="EB90" i="1"/>
  <c r="B70" i="1"/>
  <c r="B69" i="1"/>
  <c r="EA51" i="1"/>
  <c r="EB51" i="1" s="1"/>
  <c r="EA53" i="1"/>
  <c r="EB53" i="1" s="1"/>
  <c r="B75" i="1"/>
  <c r="Q1" i="1"/>
  <c r="AA1" i="1"/>
  <c r="AJ1" i="1"/>
  <c r="AT1" i="1"/>
  <c r="BD1" i="1"/>
  <c r="BN1" i="1"/>
  <c r="BW1" i="1"/>
  <c r="CG1" i="1"/>
  <c r="CQ1" i="1"/>
  <c r="DC1" i="1"/>
  <c r="DM1" i="1"/>
  <c r="DW1" i="1"/>
  <c r="C57" i="1"/>
  <c r="C75" i="1" s="1"/>
  <c r="E57" i="1"/>
  <c r="E75" i="1" s="1"/>
  <c r="F57" i="1"/>
  <c r="F75" i="1" s="1"/>
  <c r="G57" i="1"/>
  <c r="G75" i="1" s="1"/>
  <c r="H57" i="1"/>
  <c r="H75" i="1" s="1"/>
  <c r="I57" i="1"/>
  <c r="I75" i="1" s="1"/>
  <c r="J57" i="1"/>
  <c r="J75" i="1" s="1"/>
  <c r="K57" i="1"/>
  <c r="K75" i="1" s="1"/>
  <c r="L57" i="1"/>
  <c r="L75" i="1" s="1"/>
  <c r="M57" i="1"/>
  <c r="M75" i="1" s="1"/>
  <c r="N57" i="1"/>
  <c r="N75" i="1" s="1"/>
  <c r="O57" i="1"/>
  <c r="O75" i="1" s="1"/>
  <c r="P57" i="1"/>
  <c r="P75" i="1" s="1"/>
  <c r="Q57" i="1"/>
  <c r="Q75" i="1" s="1"/>
  <c r="R57" i="1"/>
  <c r="R75" i="1" s="1"/>
  <c r="S57" i="1"/>
  <c r="S75" i="1" s="1"/>
  <c r="T57" i="1"/>
  <c r="T75" i="1" s="1"/>
  <c r="U57" i="1"/>
  <c r="U75" i="1" s="1"/>
  <c r="V57" i="1"/>
  <c r="V75" i="1" s="1"/>
  <c r="W57" i="1"/>
  <c r="W75" i="1" s="1"/>
  <c r="X57" i="1"/>
  <c r="X75" i="1" s="1"/>
  <c r="Y57" i="1"/>
  <c r="Y75" i="1" s="1"/>
  <c r="Z57" i="1"/>
  <c r="Z75" i="1" s="1"/>
  <c r="AA57" i="1"/>
  <c r="AA75" i="1" s="1"/>
  <c r="AB57" i="1"/>
  <c r="AB75" i="1" s="1"/>
  <c r="AC57" i="1"/>
  <c r="AC75" i="1" s="1"/>
  <c r="AD57" i="1"/>
  <c r="AD75" i="1" s="1"/>
  <c r="AE57" i="1"/>
  <c r="AE75" i="1" s="1"/>
  <c r="AF57" i="1"/>
  <c r="AF75" i="1" s="1"/>
  <c r="AG57" i="1"/>
  <c r="AG75" i="1" s="1"/>
  <c r="AH57" i="1"/>
  <c r="AH75" i="1" s="1"/>
  <c r="AI57" i="1"/>
  <c r="AI75" i="1" s="1"/>
  <c r="AJ57" i="1"/>
  <c r="AJ75" i="1" s="1"/>
  <c r="AK57" i="1"/>
  <c r="AK75" i="1" s="1"/>
  <c r="AL57" i="1"/>
  <c r="AL75" i="1" s="1"/>
  <c r="AM57" i="1"/>
  <c r="AM75" i="1" s="1"/>
  <c r="AN57" i="1"/>
  <c r="AN75" i="1" s="1"/>
  <c r="AO57" i="1"/>
  <c r="AO75" i="1" s="1"/>
  <c r="AP57" i="1"/>
  <c r="AP75" i="1" s="1"/>
  <c r="AQ57" i="1"/>
  <c r="AQ75" i="1" s="1"/>
  <c r="AR57" i="1"/>
  <c r="AR75" i="1" s="1"/>
  <c r="AS57" i="1"/>
  <c r="AS75" i="1" s="1"/>
  <c r="AT57" i="1"/>
  <c r="AT75" i="1" s="1"/>
  <c r="AU57" i="1"/>
  <c r="AU75" i="1" s="1"/>
  <c r="AV57" i="1"/>
  <c r="AV75" i="1" s="1"/>
  <c r="AW57" i="1"/>
  <c r="AW75" i="1" s="1"/>
  <c r="AX57" i="1"/>
  <c r="AX75" i="1" s="1"/>
  <c r="AY57" i="1"/>
  <c r="AY75" i="1" s="1"/>
  <c r="AZ57" i="1"/>
  <c r="AZ75" i="1" s="1"/>
  <c r="BA57" i="1"/>
  <c r="BA75" i="1" s="1"/>
  <c r="BB57" i="1"/>
  <c r="BB75" i="1" s="1"/>
  <c r="BC57" i="1"/>
  <c r="BC75" i="1" s="1"/>
  <c r="BD57" i="1"/>
  <c r="BD75" i="1" s="1"/>
  <c r="BE57" i="1"/>
  <c r="BE75" i="1" s="1"/>
  <c r="BF57" i="1"/>
  <c r="BF75" i="1" s="1"/>
  <c r="BG57" i="1"/>
  <c r="BG75" i="1" s="1"/>
  <c r="BH57" i="1"/>
  <c r="BH75" i="1" s="1"/>
  <c r="BI57" i="1"/>
  <c r="BI75" i="1" s="1"/>
  <c r="BJ57" i="1"/>
  <c r="BJ75" i="1" s="1"/>
  <c r="BK57" i="1"/>
  <c r="BK75" i="1" s="1"/>
  <c r="BL57" i="1"/>
  <c r="BL75" i="1" s="1"/>
  <c r="BM57" i="1"/>
  <c r="BM75" i="1" s="1"/>
  <c r="BN57" i="1"/>
  <c r="BN75" i="1" s="1"/>
  <c r="BO57" i="1"/>
  <c r="BO75" i="1" s="1"/>
  <c r="BP57" i="1"/>
  <c r="BP75" i="1" s="1"/>
  <c r="BQ57" i="1"/>
  <c r="BQ75" i="1" s="1"/>
  <c r="BR57" i="1"/>
  <c r="BR75" i="1" s="1"/>
  <c r="BS57" i="1"/>
  <c r="BS75" i="1" s="1"/>
  <c r="BT57" i="1"/>
  <c r="BT75" i="1" s="1"/>
  <c r="BU57" i="1"/>
  <c r="BU75" i="1" s="1"/>
  <c r="BV57" i="1"/>
  <c r="BV75" i="1" s="1"/>
  <c r="BW57" i="1"/>
  <c r="BW75" i="1" s="1"/>
  <c r="BX57" i="1"/>
  <c r="BX75" i="1" s="1"/>
  <c r="BY57" i="1"/>
  <c r="BY75" i="1" s="1"/>
  <c r="BZ57" i="1"/>
  <c r="BZ75" i="1" s="1"/>
  <c r="CA57" i="1"/>
  <c r="CA75" i="1" s="1"/>
  <c r="CB57" i="1"/>
  <c r="CB75" i="1" s="1"/>
  <c r="CC57" i="1"/>
  <c r="CC75" i="1" s="1"/>
  <c r="CD57" i="1"/>
  <c r="CD75" i="1" s="1"/>
  <c r="CE57" i="1"/>
  <c r="CE75" i="1" s="1"/>
  <c r="CF57" i="1"/>
  <c r="CF75" i="1" s="1"/>
  <c r="CG57" i="1"/>
  <c r="CG75" i="1" s="1"/>
  <c r="CH57" i="1"/>
  <c r="CH75" i="1" s="1"/>
  <c r="CI57" i="1"/>
  <c r="CI75" i="1" s="1"/>
  <c r="CJ57" i="1"/>
  <c r="CJ75" i="1" s="1"/>
  <c r="CK57" i="1"/>
  <c r="CK75" i="1" s="1"/>
  <c r="CL57" i="1"/>
  <c r="CL75" i="1" s="1"/>
  <c r="CM57" i="1"/>
  <c r="CM75" i="1" s="1"/>
  <c r="CN57" i="1"/>
  <c r="CN75" i="1" s="1"/>
  <c r="CO57" i="1"/>
  <c r="CO75" i="1" s="1"/>
  <c r="CP57" i="1"/>
  <c r="CP75" i="1" s="1"/>
  <c r="CQ57" i="1"/>
  <c r="CQ75" i="1" s="1"/>
  <c r="CR57" i="1"/>
  <c r="CR75" i="1" s="1"/>
  <c r="CS57" i="1"/>
  <c r="CS75" i="1" s="1"/>
  <c r="CT57" i="1"/>
  <c r="CT75" i="1" s="1"/>
  <c r="CU57" i="1"/>
  <c r="CU75" i="1" s="1"/>
  <c r="CV57" i="1"/>
  <c r="CV75" i="1" s="1"/>
  <c r="CW57" i="1"/>
  <c r="CW75" i="1" s="1"/>
  <c r="CX57" i="1"/>
  <c r="CX75" i="1" s="1"/>
  <c r="CY57" i="1"/>
  <c r="CY75" i="1" s="1"/>
  <c r="CZ57" i="1"/>
  <c r="CZ75" i="1" s="1"/>
  <c r="DA57" i="1"/>
  <c r="DA75" i="1" s="1"/>
  <c r="DB57" i="1"/>
  <c r="DB75" i="1" s="1"/>
  <c r="DC57" i="1"/>
  <c r="DC75" i="1" s="1"/>
  <c r="DD57" i="1"/>
  <c r="DD75" i="1" s="1"/>
  <c r="DE57" i="1"/>
  <c r="DE75" i="1" s="1"/>
  <c r="DF57" i="1"/>
  <c r="DF75" i="1" s="1"/>
  <c r="DG57" i="1"/>
  <c r="DG75" i="1" s="1"/>
  <c r="DH57" i="1"/>
  <c r="DH75" i="1" s="1"/>
  <c r="DI57" i="1"/>
  <c r="DI75" i="1" s="1"/>
  <c r="DJ57" i="1"/>
  <c r="DJ75" i="1" s="1"/>
  <c r="DK57" i="1"/>
  <c r="DK75" i="1" s="1"/>
  <c r="DL57" i="1"/>
  <c r="DL75" i="1" s="1"/>
  <c r="DM57" i="1"/>
  <c r="DM75" i="1" s="1"/>
  <c r="DN57" i="1"/>
  <c r="DN75" i="1" s="1"/>
  <c r="DO57" i="1"/>
  <c r="DO75" i="1" s="1"/>
  <c r="DP57" i="1"/>
  <c r="DP75" i="1" s="1"/>
  <c r="DQ57" i="1"/>
  <c r="DQ75" i="1" s="1"/>
  <c r="DR57" i="1"/>
  <c r="DR75" i="1" s="1"/>
  <c r="DS57" i="1"/>
  <c r="DS75" i="1" s="1"/>
  <c r="DT57" i="1"/>
  <c r="DT75" i="1" s="1"/>
  <c r="DU57" i="1"/>
  <c r="DU75" i="1" s="1"/>
  <c r="DV57" i="1"/>
  <c r="DV75" i="1" s="1"/>
  <c r="DW57" i="1"/>
  <c r="DW75" i="1" s="1"/>
  <c r="DX57" i="1"/>
  <c r="DX75" i="1" s="1"/>
  <c r="DY57" i="1"/>
  <c r="DY75" i="1" s="1"/>
  <c r="DZ57" i="1"/>
  <c r="DZ75" i="1" s="1"/>
  <c r="D58" i="1"/>
  <c r="D76" i="1" s="1"/>
  <c r="E58" i="1"/>
  <c r="E76" i="1" s="1"/>
  <c r="F58" i="1"/>
  <c r="F76" i="1" s="1"/>
  <c r="G58" i="1"/>
  <c r="G76" i="1" s="1"/>
  <c r="H58" i="1"/>
  <c r="H76" i="1" s="1"/>
  <c r="I58" i="1"/>
  <c r="I76" i="1" s="1"/>
  <c r="J58" i="1"/>
  <c r="J76" i="1" s="1"/>
  <c r="K58" i="1"/>
  <c r="K76" i="1" s="1"/>
  <c r="L58" i="1"/>
  <c r="L76" i="1" s="1"/>
  <c r="M58" i="1"/>
  <c r="M76" i="1" s="1"/>
  <c r="N58" i="1"/>
  <c r="N76" i="1" s="1"/>
  <c r="O58" i="1"/>
  <c r="O76" i="1" s="1"/>
  <c r="P58" i="1"/>
  <c r="P76" i="1" s="1"/>
  <c r="Q58" i="1"/>
  <c r="Q76" i="1" s="1"/>
  <c r="R58" i="1"/>
  <c r="R76" i="1" s="1"/>
  <c r="S58" i="1"/>
  <c r="S76" i="1" s="1"/>
  <c r="T58" i="1"/>
  <c r="T76" i="1" s="1"/>
  <c r="U58" i="1"/>
  <c r="U76" i="1" s="1"/>
  <c r="V58" i="1"/>
  <c r="V76" i="1" s="1"/>
  <c r="W58" i="1"/>
  <c r="W76" i="1" s="1"/>
  <c r="X58" i="1"/>
  <c r="X76" i="1" s="1"/>
  <c r="Y58" i="1"/>
  <c r="Y76" i="1" s="1"/>
  <c r="Z58" i="1"/>
  <c r="Z76" i="1" s="1"/>
  <c r="AA58" i="1"/>
  <c r="AA76" i="1" s="1"/>
  <c r="AB58" i="1"/>
  <c r="AB76" i="1" s="1"/>
  <c r="AC58" i="1"/>
  <c r="AC76" i="1" s="1"/>
  <c r="AD58" i="1"/>
  <c r="AD76" i="1" s="1"/>
  <c r="AE58" i="1"/>
  <c r="AE76" i="1" s="1"/>
  <c r="AF58" i="1"/>
  <c r="AF76" i="1" s="1"/>
  <c r="AG58" i="1"/>
  <c r="AG76" i="1" s="1"/>
  <c r="AH58" i="1"/>
  <c r="AH76" i="1" s="1"/>
  <c r="AI58" i="1"/>
  <c r="AI76" i="1" s="1"/>
  <c r="AJ58" i="1"/>
  <c r="AJ76" i="1" s="1"/>
  <c r="AK58" i="1"/>
  <c r="AK76" i="1" s="1"/>
  <c r="AL58" i="1"/>
  <c r="AL76" i="1" s="1"/>
  <c r="AM58" i="1"/>
  <c r="AM76" i="1" s="1"/>
  <c r="AN58" i="1"/>
  <c r="AN76" i="1" s="1"/>
  <c r="AO58" i="1"/>
  <c r="AO76" i="1" s="1"/>
  <c r="AP58" i="1"/>
  <c r="AP76" i="1" s="1"/>
  <c r="AQ58" i="1"/>
  <c r="AQ76" i="1" s="1"/>
  <c r="AR58" i="1"/>
  <c r="AR76" i="1" s="1"/>
  <c r="AS58" i="1"/>
  <c r="AS76" i="1" s="1"/>
  <c r="AT58" i="1"/>
  <c r="AT76" i="1" s="1"/>
  <c r="AU58" i="1"/>
  <c r="AU76" i="1" s="1"/>
  <c r="AV58" i="1"/>
  <c r="AV76" i="1" s="1"/>
  <c r="AW58" i="1"/>
  <c r="AW76" i="1" s="1"/>
  <c r="AX58" i="1"/>
  <c r="AX76" i="1" s="1"/>
  <c r="AY58" i="1"/>
  <c r="AY76" i="1" s="1"/>
  <c r="AZ58" i="1"/>
  <c r="AZ76" i="1" s="1"/>
  <c r="BA58" i="1"/>
  <c r="BA76" i="1" s="1"/>
  <c r="BB58" i="1"/>
  <c r="BB76" i="1" s="1"/>
  <c r="BC58" i="1"/>
  <c r="BC76" i="1" s="1"/>
  <c r="BD58" i="1"/>
  <c r="BD76" i="1" s="1"/>
  <c r="BE58" i="1"/>
  <c r="BE76" i="1" s="1"/>
  <c r="BF58" i="1"/>
  <c r="BF76" i="1" s="1"/>
  <c r="BG58" i="1"/>
  <c r="BG76" i="1" s="1"/>
  <c r="BH58" i="1"/>
  <c r="BH76" i="1" s="1"/>
  <c r="BI58" i="1"/>
  <c r="BI76" i="1" s="1"/>
  <c r="BJ58" i="1"/>
  <c r="BJ76" i="1" s="1"/>
  <c r="BK58" i="1"/>
  <c r="BK76" i="1" s="1"/>
  <c r="BL58" i="1"/>
  <c r="BL76" i="1" s="1"/>
  <c r="BM58" i="1"/>
  <c r="BM76" i="1" s="1"/>
  <c r="BN58" i="1"/>
  <c r="BN76" i="1" s="1"/>
  <c r="BO58" i="1"/>
  <c r="BO76" i="1" s="1"/>
  <c r="BP58" i="1"/>
  <c r="BP76" i="1" s="1"/>
  <c r="BQ58" i="1"/>
  <c r="BQ76" i="1" s="1"/>
  <c r="BR58" i="1"/>
  <c r="BR76" i="1" s="1"/>
  <c r="BS58" i="1"/>
  <c r="BS76" i="1" s="1"/>
  <c r="BT58" i="1"/>
  <c r="BT76" i="1" s="1"/>
  <c r="BU58" i="1"/>
  <c r="BU76" i="1" s="1"/>
  <c r="BV58" i="1"/>
  <c r="BV76" i="1" s="1"/>
  <c r="BW58" i="1"/>
  <c r="BW76" i="1" s="1"/>
  <c r="BX58" i="1"/>
  <c r="BX76" i="1" s="1"/>
  <c r="BY58" i="1"/>
  <c r="BY76" i="1" s="1"/>
  <c r="BZ58" i="1"/>
  <c r="BZ76" i="1" s="1"/>
  <c r="CA58" i="1"/>
  <c r="CA76" i="1" s="1"/>
  <c r="CB58" i="1"/>
  <c r="CB76" i="1" s="1"/>
  <c r="CC58" i="1"/>
  <c r="CC76" i="1" s="1"/>
  <c r="CD58" i="1"/>
  <c r="CD76" i="1" s="1"/>
  <c r="CE58" i="1"/>
  <c r="CE76" i="1" s="1"/>
  <c r="CF58" i="1"/>
  <c r="CF76" i="1" s="1"/>
  <c r="CG58" i="1"/>
  <c r="CG76" i="1" s="1"/>
  <c r="CH58" i="1"/>
  <c r="CH76" i="1" s="1"/>
  <c r="CI58" i="1"/>
  <c r="CI76" i="1" s="1"/>
  <c r="CJ58" i="1"/>
  <c r="CJ76" i="1" s="1"/>
  <c r="CK58" i="1"/>
  <c r="CK76" i="1" s="1"/>
  <c r="CL58" i="1"/>
  <c r="CL76" i="1" s="1"/>
  <c r="CM58" i="1"/>
  <c r="CM76" i="1" s="1"/>
  <c r="CN58" i="1"/>
  <c r="CN76" i="1" s="1"/>
  <c r="CO58" i="1"/>
  <c r="CO76" i="1" s="1"/>
  <c r="CP58" i="1"/>
  <c r="CP76" i="1" s="1"/>
  <c r="CQ58" i="1"/>
  <c r="CQ76" i="1" s="1"/>
  <c r="CR58" i="1"/>
  <c r="CR76" i="1" s="1"/>
  <c r="CS58" i="1"/>
  <c r="CS76" i="1" s="1"/>
  <c r="CT58" i="1"/>
  <c r="CT76" i="1" s="1"/>
  <c r="CU58" i="1"/>
  <c r="CU76" i="1" s="1"/>
  <c r="CV58" i="1"/>
  <c r="CV76" i="1" s="1"/>
  <c r="CW58" i="1"/>
  <c r="CW76" i="1" s="1"/>
  <c r="CX58" i="1"/>
  <c r="CX76" i="1" s="1"/>
  <c r="CY58" i="1"/>
  <c r="CY76" i="1" s="1"/>
  <c r="CZ58" i="1"/>
  <c r="CZ76" i="1" s="1"/>
  <c r="DA58" i="1"/>
  <c r="DA76" i="1" s="1"/>
  <c r="DB58" i="1"/>
  <c r="DB76" i="1" s="1"/>
  <c r="DC58" i="1"/>
  <c r="DC76" i="1" s="1"/>
  <c r="DD58" i="1"/>
  <c r="DD76" i="1" s="1"/>
  <c r="DE58" i="1"/>
  <c r="DE76" i="1" s="1"/>
  <c r="DF58" i="1"/>
  <c r="DF76" i="1" s="1"/>
  <c r="DG58" i="1"/>
  <c r="DG76" i="1" s="1"/>
  <c r="DH58" i="1"/>
  <c r="DH76" i="1" s="1"/>
  <c r="DI58" i="1"/>
  <c r="DI76" i="1" s="1"/>
  <c r="DJ58" i="1"/>
  <c r="DJ76" i="1" s="1"/>
  <c r="DK58" i="1"/>
  <c r="DK76" i="1" s="1"/>
  <c r="DL58" i="1"/>
  <c r="DL76" i="1" s="1"/>
  <c r="DM58" i="1"/>
  <c r="DM76" i="1" s="1"/>
  <c r="DN58" i="1"/>
  <c r="DN76" i="1" s="1"/>
  <c r="DO58" i="1"/>
  <c r="DO76" i="1" s="1"/>
  <c r="DP58" i="1"/>
  <c r="DP76" i="1" s="1"/>
  <c r="DQ58" i="1"/>
  <c r="DQ76" i="1" s="1"/>
  <c r="DR58" i="1"/>
  <c r="DR76" i="1" s="1"/>
  <c r="DS58" i="1"/>
  <c r="DS76" i="1" s="1"/>
  <c r="DT58" i="1"/>
  <c r="DT76" i="1" s="1"/>
  <c r="DU58" i="1"/>
  <c r="DU76" i="1" s="1"/>
  <c r="DV58" i="1"/>
  <c r="DV76" i="1" s="1"/>
  <c r="DW58" i="1"/>
  <c r="DW76" i="1" s="1"/>
  <c r="DX58" i="1"/>
  <c r="DX76" i="1" s="1"/>
  <c r="DZ58" i="1"/>
  <c r="DZ76" i="1" s="1"/>
  <c r="B37" i="1"/>
  <c r="C59" i="1"/>
  <c r="C77" i="1" s="1"/>
  <c r="D59" i="1"/>
  <c r="D77" i="1" s="1"/>
  <c r="E59" i="1"/>
  <c r="E77" i="1" s="1"/>
  <c r="F59" i="1"/>
  <c r="F77" i="1" s="1"/>
  <c r="G59" i="1"/>
  <c r="G77" i="1" s="1"/>
  <c r="H59" i="1"/>
  <c r="H77" i="1" s="1"/>
  <c r="I59" i="1"/>
  <c r="I77" i="1" s="1"/>
  <c r="J59" i="1"/>
  <c r="J77" i="1" s="1"/>
  <c r="K59" i="1"/>
  <c r="K77" i="1" s="1"/>
  <c r="L59" i="1"/>
  <c r="L77" i="1" s="1"/>
  <c r="M59" i="1"/>
  <c r="M77" i="1" s="1"/>
  <c r="N59" i="1"/>
  <c r="N77" i="1" s="1"/>
  <c r="O59" i="1"/>
  <c r="O77" i="1" s="1"/>
  <c r="P59" i="1"/>
  <c r="P77" i="1" s="1"/>
  <c r="Q59" i="1"/>
  <c r="Q77" i="1" s="1"/>
  <c r="R59" i="1"/>
  <c r="R77" i="1" s="1"/>
  <c r="S59" i="1"/>
  <c r="S77" i="1" s="1"/>
  <c r="T59" i="1"/>
  <c r="T77" i="1" s="1"/>
  <c r="U59" i="1"/>
  <c r="U77" i="1" s="1"/>
  <c r="V59" i="1"/>
  <c r="V77" i="1" s="1"/>
  <c r="W59" i="1"/>
  <c r="W77" i="1" s="1"/>
  <c r="X59" i="1"/>
  <c r="X77" i="1" s="1"/>
  <c r="Y59" i="1"/>
  <c r="Y77" i="1" s="1"/>
  <c r="Z59" i="1"/>
  <c r="Z77" i="1" s="1"/>
  <c r="AA59" i="1"/>
  <c r="AA77" i="1" s="1"/>
  <c r="AB59" i="1"/>
  <c r="AB77" i="1" s="1"/>
  <c r="AC59" i="1"/>
  <c r="AC77" i="1" s="1"/>
  <c r="AD59" i="1"/>
  <c r="AD77" i="1" s="1"/>
  <c r="AE59" i="1"/>
  <c r="AE77" i="1" s="1"/>
  <c r="AF59" i="1"/>
  <c r="AF77" i="1" s="1"/>
  <c r="AG59" i="1"/>
  <c r="AG77" i="1" s="1"/>
  <c r="AH59" i="1"/>
  <c r="AH77" i="1" s="1"/>
  <c r="AI59" i="1"/>
  <c r="AI77" i="1" s="1"/>
  <c r="AJ59" i="1"/>
  <c r="AJ77" i="1" s="1"/>
  <c r="AK59" i="1"/>
  <c r="AK77" i="1" s="1"/>
  <c r="AL59" i="1"/>
  <c r="AL77" i="1" s="1"/>
  <c r="AM59" i="1"/>
  <c r="AM77" i="1" s="1"/>
  <c r="AN59" i="1"/>
  <c r="AN77" i="1" s="1"/>
  <c r="AO59" i="1"/>
  <c r="AO77" i="1" s="1"/>
  <c r="AP59" i="1"/>
  <c r="AP77" i="1" s="1"/>
  <c r="AQ59" i="1"/>
  <c r="AQ77" i="1" s="1"/>
  <c r="AR59" i="1"/>
  <c r="AR77" i="1" s="1"/>
  <c r="AS59" i="1"/>
  <c r="AS77" i="1" s="1"/>
  <c r="AT59" i="1"/>
  <c r="AT77" i="1" s="1"/>
  <c r="AU59" i="1"/>
  <c r="AU77" i="1" s="1"/>
  <c r="AV59" i="1"/>
  <c r="AV77" i="1" s="1"/>
  <c r="AW59" i="1"/>
  <c r="AW77" i="1" s="1"/>
  <c r="AX59" i="1"/>
  <c r="AX77" i="1" s="1"/>
  <c r="AY59" i="1"/>
  <c r="AY77" i="1" s="1"/>
  <c r="AZ59" i="1"/>
  <c r="AZ77" i="1" s="1"/>
  <c r="BA59" i="1"/>
  <c r="BA77" i="1" s="1"/>
  <c r="BB59" i="1"/>
  <c r="BB77" i="1" s="1"/>
  <c r="BC59" i="1"/>
  <c r="BC77" i="1" s="1"/>
  <c r="BD59" i="1"/>
  <c r="BD77" i="1" s="1"/>
  <c r="BE59" i="1"/>
  <c r="BE77" i="1" s="1"/>
  <c r="BF59" i="1"/>
  <c r="BF77" i="1" s="1"/>
  <c r="BG59" i="1"/>
  <c r="BG77" i="1" s="1"/>
  <c r="BH59" i="1"/>
  <c r="BH77" i="1" s="1"/>
  <c r="BI59" i="1"/>
  <c r="BI77" i="1" s="1"/>
  <c r="BJ59" i="1"/>
  <c r="BJ77" i="1" s="1"/>
  <c r="BK59" i="1"/>
  <c r="BK77" i="1" s="1"/>
  <c r="BL59" i="1"/>
  <c r="BL77" i="1" s="1"/>
  <c r="BM59" i="1"/>
  <c r="BM77" i="1" s="1"/>
  <c r="BN59" i="1"/>
  <c r="BN77" i="1" s="1"/>
  <c r="BO59" i="1"/>
  <c r="BO77" i="1" s="1"/>
  <c r="BP59" i="1"/>
  <c r="BP77" i="1" s="1"/>
  <c r="BQ59" i="1"/>
  <c r="BQ77" i="1" s="1"/>
  <c r="BR59" i="1"/>
  <c r="BR77" i="1" s="1"/>
  <c r="BS59" i="1"/>
  <c r="BS77" i="1" s="1"/>
  <c r="BT59" i="1"/>
  <c r="BT77" i="1" s="1"/>
  <c r="BU59" i="1"/>
  <c r="BU77" i="1" s="1"/>
  <c r="BV59" i="1"/>
  <c r="BV77" i="1" s="1"/>
  <c r="BW59" i="1"/>
  <c r="BW77" i="1" s="1"/>
  <c r="BX59" i="1"/>
  <c r="BX77" i="1" s="1"/>
  <c r="BY59" i="1"/>
  <c r="BY77" i="1" s="1"/>
  <c r="BZ59" i="1"/>
  <c r="BZ77" i="1" s="1"/>
  <c r="CA59" i="1"/>
  <c r="CA77" i="1" s="1"/>
  <c r="CB59" i="1"/>
  <c r="CB77" i="1" s="1"/>
  <c r="CC59" i="1"/>
  <c r="CC77" i="1" s="1"/>
  <c r="CD59" i="1"/>
  <c r="CD77" i="1" s="1"/>
  <c r="CE59" i="1"/>
  <c r="CE77" i="1" s="1"/>
  <c r="CF59" i="1"/>
  <c r="CF77" i="1" s="1"/>
  <c r="CG59" i="1"/>
  <c r="CG77" i="1" s="1"/>
  <c r="CH59" i="1"/>
  <c r="CH77" i="1" s="1"/>
  <c r="CI59" i="1"/>
  <c r="CI77" i="1" s="1"/>
  <c r="CJ59" i="1"/>
  <c r="CJ77" i="1" s="1"/>
  <c r="CK59" i="1"/>
  <c r="CK77" i="1" s="1"/>
  <c r="CL59" i="1"/>
  <c r="CL77" i="1" s="1"/>
  <c r="CM59" i="1"/>
  <c r="CM77" i="1" s="1"/>
  <c r="CN59" i="1"/>
  <c r="CN77" i="1" s="1"/>
  <c r="CO59" i="1"/>
  <c r="CO77" i="1" s="1"/>
  <c r="CP59" i="1"/>
  <c r="CP77" i="1" s="1"/>
  <c r="CQ59" i="1"/>
  <c r="CQ77" i="1" s="1"/>
  <c r="CR59" i="1"/>
  <c r="CR77" i="1" s="1"/>
  <c r="CS59" i="1"/>
  <c r="CS77" i="1" s="1"/>
  <c r="CT59" i="1"/>
  <c r="CT77" i="1" s="1"/>
  <c r="CU59" i="1"/>
  <c r="CU77" i="1" s="1"/>
  <c r="CV59" i="1"/>
  <c r="CV77" i="1" s="1"/>
  <c r="CW59" i="1"/>
  <c r="CW77" i="1" s="1"/>
  <c r="CX59" i="1"/>
  <c r="CX77" i="1" s="1"/>
  <c r="CY59" i="1"/>
  <c r="CY77" i="1" s="1"/>
  <c r="CZ59" i="1"/>
  <c r="CZ77" i="1" s="1"/>
  <c r="DA59" i="1"/>
  <c r="DA77" i="1" s="1"/>
  <c r="DB59" i="1"/>
  <c r="DB77" i="1" s="1"/>
  <c r="DC59" i="1"/>
  <c r="DC77" i="1" s="1"/>
  <c r="DD59" i="1"/>
  <c r="DD77" i="1" s="1"/>
  <c r="DE59" i="1"/>
  <c r="DE77" i="1" s="1"/>
  <c r="DF59" i="1"/>
  <c r="DF77" i="1" s="1"/>
  <c r="DG59" i="1"/>
  <c r="DG77" i="1" s="1"/>
  <c r="DH59" i="1"/>
  <c r="DH77" i="1" s="1"/>
  <c r="DI59" i="1"/>
  <c r="DI77" i="1" s="1"/>
  <c r="DJ59" i="1"/>
  <c r="DJ77" i="1" s="1"/>
  <c r="DK59" i="1"/>
  <c r="DK77" i="1" s="1"/>
  <c r="DL59" i="1"/>
  <c r="DL77" i="1" s="1"/>
  <c r="DM59" i="1"/>
  <c r="DM77" i="1" s="1"/>
  <c r="DN59" i="1"/>
  <c r="DN77" i="1" s="1"/>
  <c r="DO59" i="1"/>
  <c r="DO77" i="1" s="1"/>
  <c r="DP59" i="1"/>
  <c r="DP77" i="1" s="1"/>
  <c r="DQ59" i="1"/>
  <c r="DQ77" i="1" s="1"/>
  <c r="DR59" i="1"/>
  <c r="DR77" i="1" s="1"/>
  <c r="DS59" i="1"/>
  <c r="DS77" i="1" s="1"/>
  <c r="DT59" i="1"/>
  <c r="DT77" i="1" s="1"/>
  <c r="DU59" i="1"/>
  <c r="DU77" i="1" s="1"/>
  <c r="DV59" i="1"/>
  <c r="DV77" i="1" s="1"/>
  <c r="DW59" i="1"/>
  <c r="DW77" i="1" s="1"/>
  <c r="DX59" i="1"/>
  <c r="DX77" i="1" s="1"/>
  <c r="DY59" i="1"/>
  <c r="DY77" i="1" s="1"/>
  <c r="DZ59" i="1"/>
  <c r="DZ77" i="1" s="1"/>
  <c r="B39" i="1"/>
  <c r="C39" i="1"/>
  <c r="C61" i="1" s="1"/>
  <c r="C79" i="1" s="1"/>
  <c r="D39" i="1"/>
  <c r="D61" i="1" s="1"/>
  <c r="D79" i="1" s="1"/>
  <c r="E39" i="1"/>
  <c r="E61" i="1" s="1"/>
  <c r="E79" i="1" s="1"/>
  <c r="F39" i="1"/>
  <c r="F61" i="1" s="1"/>
  <c r="F79" i="1" s="1"/>
  <c r="G39" i="1"/>
  <c r="G61" i="1" s="1"/>
  <c r="G79" i="1" s="1"/>
  <c r="H39" i="1"/>
  <c r="H61" i="1" s="1"/>
  <c r="H79" i="1" s="1"/>
  <c r="I39" i="1"/>
  <c r="I61" i="1" s="1"/>
  <c r="I79" i="1" s="1"/>
  <c r="J39" i="1"/>
  <c r="J61" i="1" s="1"/>
  <c r="J79" i="1" s="1"/>
  <c r="K39" i="1"/>
  <c r="K61" i="1" s="1"/>
  <c r="K79" i="1" s="1"/>
  <c r="L39" i="1"/>
  <c r="L61" i="1" s="1"/>
  <c r="L79" i="1" s="1"/>
  <c r="M39" i="1"/>
  <c r="M61" i="1" s="1"/>
  <c r="M79" i="1" s="1"/>
  <c r="N39" i="1"/>
  <c r="N61" i="1" s="1"/>
  <c r="N79" i="1" s="1"/>
  <c r="O39" i="1"/>
  <c r="O61" i="1" s="1"/>
  <c r="O79" i="1" s="1"/>
  <c r="P39" i="1"/>
  <c r="P61" i="1" s="1"/>
  <c r="P79" i="1" s="1"/>
  <c r="Q39" i="1"/>
  <c r="Q61" i="1" s="1"/>
  <c r="Q79" i="1" s="1"/>
  <c r="R39" i="1"/>
  <c r="R61" i="1" s="1"/>
  <c r="R79" i="1" s="1"/>
  <c r="S39" i="1"/>
  <c r="S61" i="1" s="1"/>
  <c r="S79" i="1" s="1"/>
  <c r="T39" i="1"/>
  <c r="T61" i="1" s="1"/>
  <c r="T79" i="1" s="1"/>
  <c r="U39" i="1"/>
  <c r="U61" i="1" s="1"/>
  <c r="U79" i="1" s="1"/>
  <c r="V39" i="1"/>
  <c r="V61" i="1" s="1"/>
  <c r="V79" i="1" s="1"/>
  <c r="W39" i="1"/>
  <c r="W61" i="1" s="1"/>
  <c r="W79" i="1" s="1"/>
  <c r="X39" i="1"/>
  <c r="X61" i="1" s="1"/>
  <c r="X79" i="1" s="1"/>
  <c r="Y39" i="1"/>
  <c r="Y61" i="1" s="1"/>
  <c r="Y79" i="1" s="1"/>
  <c r="Z39" i="1"/>
  <c r="Z61" i="1" s="1"/>
  <c r="Z79" i="1" s="1"/>
  <c r="AA39" i="1"/>
  <c r="AA61" i="1" s="1"/>
  <c r="AA79" i="1" s="1"/>
  <c r="AB39" i="1"/>
  <c r="AB61" i="1" s="1"/>
  <c r="AB79" i="1" s="1"/>
  <c r="AC39" i="1"/>
  <c r="AC61" i="1" s="1"/>
  <c r="AC79" i="1" s="1"/>
  <c r="AD39" i="1"/>
  <c r="AD61" i="1" s="1"/>
  <c r="AD79" i="1" s="1"/>
  <c r="AE39" i="1"/>
  <c r="AE61" i="1" s="1"/>
  <c r="AE79" i="1" s="1"/>
  <c r="AF39" i="1"/>
  <c r="AF61" i="1" s="1"/>
  <c r="AF79" i="1" s="1"/>
  <c r="AG39" i="1"/>
  <c r="AG61" i="1" s="1"/>
  <c r="AG79" i="1" s="1"/>
  <c r="AH39" i="1"/>
  <c r="AH61" i="1" s="1"/>
  <c r="AH79" i="1" s="1"/>
  <c r="AI39" i="1"/>
  <c r="AI61" i="1" s="1"/>
  <c r="AI79" i="1" s="1"/>
  <c r="AJ39" i="1"/>
  <c r="AJ61" i="1" s="1"/>
  <c r="AJ79" i="1" s="1"/>
  <c r="AK39" i="1"/>
  <c r="AK61" i="1" s="1"/>
  <c r="AK79" i="1" s="1"/>
  <c r="AL39" i="1"/>
  <c r="AL61" i="1" s="1"/>
  <c r="AL79" i="1" s="1"/>
  <c r="AM39" i="1"/>
  <c r="AM61" i="1" s="1"/>
  <c r="AM79" i="1" s="1"/>
  <c r="AN39" i="1"/>
  <c r="AN61" i="1" s="1"/>
  <c r="AN79" i="1" s="1"/>
  <c r="AO39" i="1"/>
  <c r="AO61" i="1" s="1"/>
  <c r="AO79" i="1" s="1"/>
  <c r="AP39" i="1"/>
  <c r="AP61" i="1" s="1"/>
  <c r="AP79" i="1" s="1"/>
  <c r="AQ39" i="1"/>
  <c r="AQ61" i="1" s="1"/>
  <c r="AQ79" i="1" s="1"/>
  <c r="AR39" i="1"/>
  <c r="AR61" i="1" s="1"/>
  <c r="AR79" i="1" s="1"/>
  <c r="AS39" i="1"/>
  <c r="AS61" i="1" s="1"/>
  <c r="AS79" i="1" s="1"/>
  <c r="AT39" i="1"/>
  <c r="AT61" i="1" s="1"/>
  <c r="AT79" i="1" s="1"/>
  <c r="AU39" i="1"/>
  <c r="AU61" i="1" s="1"/>
  <c r="AU79" i="1" s="1"/>
  <c r="AV39" i="1"/>
  <c r="AV61" i="1" s="1"/>
  <c r="AV79" i="1" s="1"/>
  <c r="AW39" i="1"/>
  <c r="AW61" i="1" s="1"/>
  <c r="AW79" i="1" s="1"/>
  <c r="AX39" i="1"/>
  <c r="AX61" i="1" s="1"/>
  <c r="AX79" i="1" s="1"/>
  <c r="AY39" i="1"/>
  <c r="AY61" i="1" s="1"/>
  <c r="AY79" i="1" s="1"/>
  <c r="AZ39" i="1"/>
  <c r="AZ61" i="1" s="1"/>
  <c r="AZ79" i="1" s="1"/>
  <c r="BA39" i="1"/>
  <c r="BA61" i="1" s="1"/>
  <c r="BA79" i="1" s="1"/>
  <c r="BB39" i="1"/>
  <c r="BB61" i="1" s="1"/>
  <c r="BB79" i="1" s="1"/>
  <c r="BC39" i="1"/>
  <c r="BC61" i="1" s="1"/>
  <c r="BC79" i="1" s="1"/>
  <c r="BD39" i="1"/>
  <c r="BD61" i="1" s="1"/>
  <c r="BD79" i="1" s="1"/>
  <c r="BE39" i="1"/>
  <c r="BE61" i="1" s="1"/>
  <c r="BE79" i="1" s="1"/>
  <c r="BF39" i="1"/>
  <c r="BF61" i="1" s="1"/>
  <c r="BF79" i="1" s="1"/>
  <c r="BG39" i="1"/>
  <c r="BG61" i="1" s="1"/>
  <c r="BG79" i="1" s="1"/>
  <c r="BH39" i="1"/>
  <c r="BH61" i="1" s="1"/>
  <c r="BH79" i="1" s="1"/>
  <c r="BI39" i="1"/>
  <c r="BI61" i="1" s="1"/>
  <c r="BI79" i="1" s="1"/>
  <c r="BJ39" i="1"/>
  <c r="BJ61" i="1" s="1"/>
  <c r="BJ79" i="1" s="1"/>
  <c r="BK39" i="1"/>
  <c r="BK61" i="1" s="1"/>
  <c r="BK79" i="1" s="1"/>
  <c r="BL39" i="1"/>
  <c r="BL61" i="1" s="1"/>
  <c r="BL79" i="1" s="1"/>
  <c r="BM39" i="1"/>
  <c r="BM61" i="1" s="1"/>
  <c r="BM79" i="1" s="1"/>
  <c r="BN39" i="1"/>
  <c r="BN61" i="1" s="1"/>
  <c r="BN79" i="1" s="1"/>
  <c r="BO39" i="1"/>
  <c r="BO61" i="1" s="1"/>
  <c r="BO79" i="1" s="1"/>
  <c r="BP39" i="1"/>
  <c r="BP61" i="1" s="1"/>
  <c r="BP79" i="1" s="1"/>
  <c r="BQ39" i="1"/>
  <c r="BQ61" i="1" s="1"/>
  <c r="BQ79" i="1" s="1"/>
  <c r="BR39" i="1"/>
  <c r="BR61" i="1" s="1"/>
  <c r="BR79" i="1" s="1"/>
  <c r="BS39" i="1"/>
  <c r="BS61" i="1" s="1"/>
  <c r="BS79" i="1" s="1"/>
  <c r="BT39" i="1"/>
  <c r="BT61" i="1" s="1"/>
  <c r="BT79" i="1" s="1"/>
  <c r="BU39" i="1"/>
  <c r="BU61" i="1" s="1"/>
  <c r="BU79" i="1" s="1"/>
  <c r="BV39" i="1"/>
  <c r="BV61" i="1" s="1"/>
  <c r="BV79" i="1" s="1"/>
  <c r="BW39" i="1"/>
  <c r="BW61" i="1" s="1"/>
  <c r="BW79" i="1" s="1"/>
  <c r="BX39" i="1"/>
  <c r="BX61" i="1" s="1"/>
  <c r="BX79" i="1" s="1"/>
  <c r="BY39" i="1"/>
  <c r="BY61" i="1" s="1"/>
  <c r="BY79" i="1" s="1"/>
  <c r="BZ39" i="1"/>
  <c r="BZ61" i="1" s="1"/>
  <c r="BZ79" i="1" s="1"/>
  <c r="CA39" i="1"/>
  <c r="CA61" i="1" s="1"/>
  <c r="CA79" i="1" s="1"/>
  <c r="CB39" i="1"/>
  <c r="CB61" i="1" s="1"/>
  <c r="CB79" i="1" s="1"/>
  <c r="CC39" i="1"/>
  <c r="CC61" i="1" s="1"/>
  <c r="CC79" i="1" s="1"/>
  <c r="CD39" i="1"/>
  <c r="CD61" i="1" s="1"/>
  <c r="CD79" i="1" s="1"/>
  <c r="CE39" i="1"/>
  <c r="CE61" i="1" s="1"/>
  <c r="CE79" i="1" s="1"/>
  <c r="CF39" i="1"/>
  <c r="CF61" i="1" s="1"/>
  <c r="CF79" i="1" s="1"/>
  <c r="CG39" i="1"/>
  <c r="CG61" i="1" s="1"/>
  <c r="CG79" i="1" s="1"/>
  <c r="CH39" i="1"/>
  <c r="CH61" i="1" s="1"/>
  <c r="CH79" i="1" s="1"/>
  <c r="CI39" i="1"/>
  <c r="CI61" i="1" s="1"/>
  <c r="CI79" i="1" s="1"/>
  <c r="CJ39" i="1"/>
  <c r="CJ61" i="1" s="1"/>
  <c r="CJ79" i="1" s="1"/>
  <c r="CK39" i="1"/>
  <c r="CK61" i="1" s="1"/>
  <c r="CK79" i="1" s="1"/>
  <c r="CL39" i="1"/>
  <c r="CL61" i="1" s="1"/>
  <c r="CL79" i="1" s="1"/>
  <c r="CM39" i="1"/>
  <c r="CM61" i="1" s="1"/>
  <c r="CM79" i="1" s="1"/>
  <c r="CN39" i="1"/>
  <c r="CN61" i="1" s="1"/>
  <c r="CN79" i="1" s="1"/>
  <c r="CO39" i="1"/>
  <c r="CO61" i="1" s="1"/>
  <c r="CO79" i="1" s="1"/>
  <c r="CP39" i="1"/>
  <c r="CP61" i="1" s="1"/>
  <c r="CP79" i="1" s="1"/>
  <c r="CQ39" i="1"/>
  <c r="CQ61" i="1" s="1"/>
  <c r="CQ79" i="1" s="1"/>
  <c r="CR39" i="1"/>
  <c r="CR61" i="1" s="1"/>
  <c r="CR79" i="1" s="1"/>
  <c r="CS39" i="1"/>
  <c r="CS61" i="1" s="1"/>
  <c r="CS79" i="1" s="1"/>
  <c r="CT39" i="1"/>
  <c r="CT61" i="1" s="1"/>
  <c r="CT79" i="1" s="1"/>
  <c r="CU39" i="1"/>
  <c r="CU61" i="1" s="1"/>
  <c r="CU79" i="1" s="1"/>
  <c r="CV39" i="1"/>
  <c r="CV61" i="1" s="1"/>
  <c r="CV79" i="1" s="1"/>
  <c r="CW39" i="1"/>
  <c r="CW61" i="1" s="1"/>
  <c r="CW79" i="1" s="1"/>
  <c r="CX39" i="1"/>
  <c r="CX61" i="1" s="1"/>
  <c r="CX79" i="1" s="1"/>
  <c r="CY39" i="1"/>
  <c r="CY61" i="1" s="1"/>
  <c r="CY79" i="1" s="1"/>
  <c r="CZ39" i="1"/>
  <c r="CZ61" i="1" s="1"/>
  <c r="CZ79" i="1" s="1"/>
  <c r="DA39" i="1"/>
  <c r="DA61" i="1" s="1"/>
  <c r="DA79" i="1" s="1"/>
  <c r="DB39" i="1"/>
  <c r="DB61" i="1" s="1"/>
  <c r="DB79" i="1" s="1"/>
  <c r="DC39" i="1"/>
  <c r="DC61" i="1" s="1"/>
  <c r="DC79" i="1" s="1"/>
  <c r="DD39" i="1"/>
  <c r="DD61" i="1" s="1"/>
  <c r="DD79" i="1" s="1"/>
  <c r="DE39" i="1"/>
  <c r="DE61" i="1" s="1"/>
  <c r="DE79" i="1" s="1"/>
  <c r="DF39" i="1"/>
  <c r="DF61" i="1" s="1"/>
  <c r="DF79" i="1" s="1"/>
  <c r="DG39" i="1"/>
  <c r="DG61" i="1" s="1"/>
  <c r="DG79" i="1" s="1"/>
  <c r="DH39" i="1"/>
  <c r="DH61" i="1" s="1"/>
  <c r="DH79" i="1" s="1"/>
  <c r="DI39" i="1"/>
  <c r="DI61" i="1" s="1"/>
  <c r="DI79" i="1" s="1"/>
  <c r="DJ39" i="1"/>
  <c r="DJ61" i="1" s="1"/>
  <c r="DJ79" i="1" s="1"/>
  <c r="DK39" i="1"/>
  <c r="DK61" i="1" s="1"/>
  <c r="DK79" i="1" s="1"/>
  <c r="DL39" i="1"/>
  <c r="DL61" i="1" s="1"/>
  <c r="DL79" i="1" s="1"/>
  <c r="DM39" i="1"/>
  <c r="DM61" i="1" s="1"/>
  <c r="DM79" i="1" s="1"/>
  <c r="DN39" i="1"/>
  <c r="DN61" i="1" s="1"/>
  <c r="DN79" i="1" s="1"/>
  <c r="DO39" i="1"/>
  <c r="DO61" i="1" s="1"/>
  <c r="DO79" i="1" s="1"/>
  <c r="DP39" i="1"/>
  <c r="DP61" i="1" s="1"/>
  <c r="DP79" i="1" s="1"/>
  <c r="DQ39" i="1"/>
  <c r="DQ61" i="1" s="1"/>
  <c r="DQ79" i="1" s="1"/>
  <c r="DR39" i="1"/>
  <c r="DR61" i="1" s="1"/>
  <c r="DR79" i="1" s="1"/>
  <c r="DS39" i="1"/>
  <c r="DS61" i="1" s="1"/>
  <c r="DS79" i="1" s="1"/>
  <c r="DT39" i="1"/>
  <c r="DT61" i="1" s="1"/>
  <c r="DT79" i="1" s="1"/>
  <c r="DU39" i="1"/>
  <c r="DU61" i="1" s="1"/>
  <c r="DU79" i="1" s="1"/>
  <c r="DV39" i="1"/>
  <c r="DV61" i="1" s="1"/>
  <c r="DV79" i="1" s="1"/>
  <c r="DW39" i="1"/>
  <c r="DW61" i="1" s="1"/>
  <c r="DW79" i="1" s="1"/>
  <c r="DX39" i="1"/>
  <c r="DX61" i="1" s="1"/>
  <c r="DX79" i="1" s="1"/>
  <c r="DY39" i="1"/>
  <c r="DY61" i="1" s="1"/>
  <c r="DY79" i="1" s="1"/>
  <c r="DZ39" i="1"/>
  <c r="DZ61" i="1" s="1"/>
  <c r="DZ79" i="1" s="1"/>
  <c r="B40" i="1"/>
  <c r="C40" i="1"/>
  <c r="C62" i="1" s="1"/>
  <c r="C80" i="1" s="1"/>
  <c r="D40" i="1"/>
  <c r="D62" i="1" s="1"/>
  <c r="D80" i="1" s="1"/>
  <c r="E40" i="1"/>
  <c r="E62" i="1" s="1"/>
  <c r="E80" i="1" s="1"/>
  <c r="F40" i="1"/>
  <c r="F62" i="1" s="1"/>
  <c r="F80" i="1" s="1"/>
  <c r="G40" i="1"/>
  <c r="G62" i="1" s="1"/>
  <c r="G80" i="1" s="1"/>
  <c r="H40" i="1"/>
  <c r="H62" i="1" s="1"/>
  <c r="H80" i="1" s="1"/>
  <c r="I40" i="1"/>
  <c r="I62" i="1" s="1"/>
  <c r="I80" i="1" s="1"/>
  <c r="J40" i="1"/>
  <c r="J62" i="1" s="1"/>
  <c r="J80" i="1" s="1"/>
  <c r="K40" i="1"/>
  <c r="K62" i="1" s="1"/>
  <c r="K80" i="1" s="1"/>
  <c r="L40" i="1"/>
  <c r="L62" i="1" s="1"/>
  <c r="L80" i="1" s="1"/>
  <c r="M40" i="1"/>
  <c r="M62" i="1" s="1"/>
  <c r="M80" i="1" s="1"/>
  <c r="N40" i="1"/>
  <c r="N62" i="1" s="1"/>
  <c r="N80" i="1" s="1"/>
  <c r="O40" i="1"/>
  <c r="O62" i="1" s="1"/>
  <c r="O80" i="1" s="1"/>
  <c r="P40" i="1"/>
  <c r="P62" i="1" s="1"/>
  <c r="P80" i="1" s="1"/>
  <c r="Q40" i="1"/>
  <c r="Q62" i="1" s="1"/>
  <c r="Q80" i="1" s="1"/>
  <c r="R40" i="1"/>
  <c r="R62" i="1" s="1"/>
  <c r="R80" i="1" s="1"/>
  <c r="S40" i="1"/>
  <c r="S62" i="1" s="1"/>
  <c r="S80" i="1" s="1"/>
  <c r="T40" i="1"/>
  <c r="T62" i="1" s="1"/>
  <c r="T80" i="1" s="1"/>
  <c r="U40" i="1"/>
  <c r="U62" i="1" s="1"/>
  <c r="U80" i="1" s="1"/>
  <c r="V40" i="1"/>
  <c r="V62" i="1" s="1"/>
  <c r="V80" i="1" s="1"/>
  <c r="W40" i="1"/>
  <c r="W62" i="1" s="1"/>
  <c r="W80" i="1" s="1"/>
  <c r="X40" i="1"/>
  <c r="X62" i="1" s="1"/>
  <c r="X80" i="1" s="1"/>
  <c r="Y40" i="1"/>
  <c r="Y62" i="1" s="1"/>
  <c r="Y80" i="1" s="1"/>
  <c r="Z40" i="1"/>
  <c r="Z62" i="1" s="1"/>
  <c r="Z80" i="1" s="1"/>
  <c r="AA40" i="1"/>
  <c r="AA62" i="1" s="1"/>
  <c r="AA80" i="1" s="1"/>
  <c r="AB40" i="1"/>
  <c r="AB62" i="1" s="1"/>
  <c r="AB80" i="1" s="1"/>
  <c r="AC40" i="1"/>
  <c r="AC62" i="1" s="1"/>
  <c r="AC80" i="1" s="1"/>
  <c r="AD40" i="1"/>
  <c r="AD62" i="1" s="1"/>
  <c r="AD80" i="1" s="1"/>
  <c r="AE40" i="1"/>
  <c r="AE62" i="1" s="1"/>
  <c r="AE80" i="1" s="1"/>
  <c r="AF40" i="1"/>
  <c r="AF62" i="1" s="1"/>
  <c r="AF80" i="1" s="1"/>
  <c r="AG40" i="1"/>
  <c r="AG62" i="1" s="1"/>
  <c r="AG80" i="1" s="1"/>
  <c r="AH40" i="1"/>
  <c r="AH62" i="1" s="1"/>
  <c r="AH80" i="1" s="1"/>
  <c r="AI40" i="1"/>
  <c r="AI62" i="1" s="1"/>
  <c r="AI80" i="1" s="1"/>
  <c r="AJ40" i="1"/>
  <c r="AJ62" i="1" s="1"/>
  <c r="AJ80" i="1" s="1"/>
  <c r="AK40" i="1"/>
  <c r="AK62" i="1" s="1"/>
  <c r="AK80" i="1" s="1"/>
  <c r="AL40" i="1"/>
  <c r="AL62" i="1" s="1"/>
  <c r="AL80" i="1" s="1"/>
  <c r="AM40" i="1"/>
  <c r="AM62" i="1" s="1"/>
  <c r="AM80" i="1" s="1"/>
  <c r="AN40" i="1"/>
  <c r="AN62" i="1" s="1"/>
  <c r="AN80" i="1" s="1"/>
  <c r="AO40" i="1"/>
  <c r="AO62" i="1" s="1"/>
  <c r="AO80" i="1" s="1"/>
  <c r="AP40" i="1"/>
  <c r="AP62" i="1" s="1"/>
  <c r="AP80" i="1" s="1"/>
  <c r="AQ40" i="1"/>
  <c r="AQ62" i="1" s="1"/>
  <c r="AQ80" i="1" s="1"/>
  <c r="AR40" i="1"/>
  <c r="AR62" i="1" s="1"/>
  <c r="AR80" i="1" s="1"/>
  <c r="AS40" i="1"/>
  <c r="AS62" i="1" s="1"/>
  <c r="AS80" i="1" s="1"/>
  <c r="AT40" i="1"/>
  <c r="AT62" i="1" s="1"/>
  <c r="AT80" i="1" s="1"/>
  <c r="AU40" i="1"/>
  <c r="AU62" i="1" s="1"/>
  <c r="AU80" i="1" s="1"/>
  <c r="AV40" i="1"/>
  <c r="AV62" i="1" s="1"/>
  <c r="AV80" i="1" s="1"/>
  <c r="AW40" i="1"/>
  <c r="AW62" i="1" s="1"/>
  <c r="AW80" i="1" s="1"/>
  <c r="AX40" i="1"/>
  <c r="AX62" i="1" s="1"/>
  <c r="AX80" i="1" s="1"/>
  <c r="AY40" i="1"/>
  <c r="AY62" i="1" s="1"/>
  <c r="AY80" i="1" s="1"/>
  <c r="AZ40" i="1"/>
  <c r="AZ62" i="1" s="1"/>
  <c r="AZ80" i="1" s="1"/>
  <c r="BA40" i="1"/>
  <c r="BA62" i="1" s="1"/>
  <c r="BA80" i="1" s="1"/>
  <c r="BB40" i="1"/>
  <c r="BB62" i="1" s="1"/>
  <c r="BB80" i="1" s="1"/>
  <c r="BC40" i="1"/>
  <c r="BC62" i="1" s="1"/>
  <c r="BC80" i="1" s="1"/>
  <c r="BD40" i="1"/>
  <c r="BD62" i="1" s="1"/>
  <c r="BD80" i="1" s="1"/>
  <c r="BE40" i="1"/>
  <c r="BE62" i="1" s="1"/>
  <c r="BE80" i="1" s="1"/>
  <c r="BF40" i="1"/>
  <c r="BF62" i="1" s="1"/>
  <c r="BF80" i="1" s="1"/>
  <c r="BG40" i="1"/>
  <c r="BG62" i="1" s="1"/>
  <c r="BG80" i="1" s="1"/>
  <c r="BH40" i="1"/>
  <c r="BH62" i="1" s="1"/>
  <c r="BH80" i="1" s="1"/>
  <c r="BI40" i="1"/>
  <c r="BI62" i="1" s="1"/>
  <c r="BI80" i="1" s="1"/>
  <c r="BJ40" i="1"/>
  <c r="BJ62" i="1" s="1"/>
  <c r="BJ80" i="1" s="1"/>
  <c r="BK40" i="1"/>
  <c r="BK62" i="1" s="1"/>
  <c r="BK80" i="1" s="1"/>
  <c r="BL40" i="1"/>
  <c r="BL62" i="1" s="1"/>
  <c r="BL80" i="1" s="1"/>
  <c r="BM40" i="1"/>
  <c r="BM62" i="1" s="1"/>
  <c r="BM80" i="1" s="1"/>
  <c r="BN40" i="1"/>
  <c r="BN62" i="1" s="1"/>
  <c r="BN80" i="1" s="1"/>
  <c r="BO40" i="1"/>
  <c r="BO62" i="1" s="1"/>
  <c r="BO80" i="1" s="1"/>
  <c r="BP40" i="1"/>
  <c r="BP62" i="1" s="1"/>
  <c r="BP80" i="1" s="1"/>
  <c r="BQ40" i="1"/>
  <c r="BQ62" i="1" s="1"/>
  <c r="BQ80" i="1" s="1"/>
  <c r="BR40" i="1"/>
  <c r="BR62" i="1" s="1"/>
  <c r="BR80" i="1" s="1"/>
  <c r="BS40" i="1"/>
  <c r="BS62" i="1" s="1"/>
  <c r="BS80" i="1" s="1"/>
  <c r="BT40" i="1"/>
  <c r="BT62" i="1" s="1"/>
  <c r="BT80" i="1" s="1"/>
  <c r="BU40" i="1"/>
  <c r="BU62" i="1" s="1"/>
  <c r="BU80" i="1" s="1"/>
  <c r="BV40" i="1"/>
  <c r="BV62" i="1" s="1"/>
  <c r="BV80" i="1" s="1"/>
  <c r="BW40" i="1"/>
  <c r="BW62" i="1" s="1"/>
  <c r="BW80" i="1" s="1"/>
  <c r="BX40" i="1"/>
  <c r="BX62" i="1" s="1"/>
  <c r="BX80" i="1" s="1"/>
  <c r="BY40" i="1"/>
  <c r="BY62" i="1" s="1"/>
  <c r="BY80" i="1" s="1"/>
  <c r="BZ40" i="1"/>
  <c r="BZ62" i="1" s="1"/>
  <c r="BZ80" i="1" s="1"/>
  <c r="CA40" i="1"/>
  <c r="CA62" i="1" s="1"/>
  <c r="CA80" i="1" s="1"/>
  <c r="CB40" i="1"/>
  <c r="CB62" i="1" s="1"/>
  <c r="CB80" i="1" s="1"/>
  <c r="CC40" i="1"/>
  <c r="CC62" i="1" s="1"/>
  <c r="CC80" i="1" s="1"/>
  <c r="CD40" i="1"/>
  <c r="CD62" i="1" s="1"/>
  <c r="CD80" i="1" s="1"/>
  <c r="CE40" i="1"/>
  <c r="CE62" i="1" s="1"/>
  <c r="CE80" i="1" s="1"/>
  <c r="CF40" i="1"/>
  <c r="CF62" i="1" s="1"/>
  <c r="CF80" i="1" s="1"/>
  <c r="CG40" i="1"/>
  <c r="CG62" i="1" s="1"/>
  <c r="CG80" i="1" s="1"/>
  <c r="CH40" i="1"/>
  <c r="CH62" i="1" s="1"/>
  <c r="CH80" i="1" s="1"/>
  <c r="CI40" i="1"/>
  <c r="CI62" i="1" s="1"/>
  <c r="CI80" i="1" s="1"/>
  <c r="CJ40" i="1"/>
  <c r="CJ62" i="1" s="1"/>
  <c r="CJ80" i="1" s="1"/>
  <c r="CK40" i="1"/>
  <c r="CK62" i="1" s="1"/>
  <c r="CK80" i="1" s="1"/>
  <c r="CL40" i="1"/>
  <c r="CL62" i="1" s="1"/>
  <c r="CL80" i="1" s="1"/>
  <c r="CM40" i="1"/>
  <c r="CM62" i="1" s="1"/>
  <c r="CM80" i="1" s="1"/>
  <c r="CN40" i="1"/>
  <c r="CN62" i="1" s="1"/>
  <c r="CN80" i="1" s="1"/>
  <c r="CO40" i="1"/>
  <c r="CO62" i="1" s="1"/>
  <c r="CO80" i="1" s="1"/>
  <c r="CP40" i="1"/>
  <c r="CP62" i="1" s="1"/>
  <c r="CP80" i="1" s="1"/>
  <c r="CQ40" i="1"/>
  <c r="CQ62" i="1" s="1"/>
  <c r="CQ80" i="1" s="1"/>
  <c r="CR40" i="1"/>
  <c r="CR62" i="1" s="1"/>
  <c r="CR80" i="1" s="1"/>
  <c r="CS40" i="1"/>
  <c r="CS62" i="1" s="1"/>
  <c r="CS80" i="1" s="1"/>
  <c r="CT40" i="1"/>
  <c r="CT62" i="1" s="1"/>
  <c r="CT80" i="1" s="1"/>
  <c r="CU40" i="1"/>
  <c r="CU62" i="1" s="1"/>
  <c r="CU80" i="1" s="1"/>
  <c r="CV40" i="1"/>
  <c r="CV62" i="1" s="1"/>
  <c r="CV80" i="1" s="1"/>
  <c r="CW40" i="1"/>
  <c r="CW62" i="1" s="1"/>
  <c r="CW80" i="1" s="1"/>
  <c r="CX40" i="1"/>
  <c r="CX62" i="1" s="1"/>
  <c r="CX80" i="1" s="1"/>
  <c r="CY40" i="1"/>
  <c r="CY62" i="1" s="1"/>
  <c r="CY80" i="1" s="1"/>
  <c r="CZ40" i="1"/>
  <c r="CZ62" i="1" s="1"/>
  <c r="CZ80" i="1" s="1"/>
  <c r="DA40" i="1"/>
  <c r="DA62" i="1" s="1"/>
  <c r="DA80" i="1" s="1"/>
  <c r="DB40" i="1"/>
  <c r="DB62" i="1" s="1"/>
  <c r="DB80" i="1" s="1"/>
  <c r="DC40" i="1"/>
  <c r="DC62" i="1" s="1"/>
  <c r="DC80" i="1" s="1"/>
  <c r="DD40" i="1"/>
  <c r="DD62" i="1" s="1"/>
  <c r="DD80" i="1" s="1"/>
  <c r="DE40" i="1"/>
  <c r="DE62" i="1" s="1"/>
  <c r="DE80" i="1" s="1"/>
  <c r="DF40" i="1"/>
  <c r="DF62" i="1" s="1"/>
  <c r="DF80" i="1" s="1"/>
  <c r="DG40" i="1"/>
  <c r="DG62" i="1" s="1"/>
  <c r="DG80" i="1" s="1"/>
  <c r="DH40" i="1"/>
  <c r="DH62" i="1" s="1"/>
  <c r="DH80" i="1" s="1"/>
  <c r="DI40" i="1"/>
  <c r="DI62" i="1" s="1"/>
  <c r="DI80" i="1" s="1"/>
  <c r="DJ40" i="1"/>
  <c r="DJ62" i="1" s="1"/>
  <c r="DJ80" i="1" s="1"/>
  <c r="DK40" i="1"/>
  <c r="DK62" i="1" s="1"/>
  <c r="DK80" i="1" s="1"/>
  <c r="DL40" i="1"/>
  <c r="DL62" i="1" s="1"/>
  <c r="DL80" i="1" s="1"/>
  <c r="DM40" i="1"/>
  <c r="DM62" i="1" s="1"/>
  <c r="DM80" i="1" s="1"/>
  <c r="DN40" i="1"/>
  <c r="DN62" i="1" s="1"/>
  <c r="DN80" i="1" s="1"/>
  <c r="DO40" i="1"/>
  <c r="DO62" i="1" s="1"/>
  <c r="DO80" i="1" s="1"/>
  <c r="DP40" i="1"/>
  <c r="DP62" i="1" s="1"/>
  <c r="DP80" i="1" s="1"/>
  <c r="DQ40" i="1"/>
  <c r="DQ62" i="1" s="1"/>
  <c r="DQ80" i="1" s="1"/>
  <c r="DR40" i="1"/>
  <c r="DR62" i="1" s="1"/>
  <c r="DR80" i="1" s="1"/>
  <c r="DS40" i="1"/>
  <c r="DS62" i="1" s="1"/>
  <c r="DS80" i="1" s="1"/>
  <c r="DT40" i="1"/>
  <c r="DT62" i="1" s="1"/>
  <c r="DT80" i="1" s="1"/>
  <c r="DU40" i="1"/>
  <c r="DU62" i="1" s="1"/>
  <c r="DU80" i="1" s="1"/>
  <c r="DV40" i="1"/>
  <c r="DV62" i="1" s="1"/>
  <c r="DV80" i="1" s="1"/>
  <c r="DW40" i="1"/>
  <c r="DW62" i="1" s="1"/>
  <c r="DW80" i="1" s="1"/>
  <c r="DX62" i="1"/>
  <c r="DX80" i="1" s="1"/>
  <c r="DY40" i="1"/>
  <c r="DY62" i="1" s="1"/>
  <c r="DY80" i="1" s="1"/>
  <c r="DZ40" i="1"/>
  <c r="DZ62" i="1" s="1"/>
  <c r="DZ80" i="1" s="1"/>
  <c r="B41" i="1"/>
  <c r="C41" i="1"/>
  <c r="C63" i="1" s="1"/>
  <c r="C81" i="1" s="1"/>
  <c r="D41" i="1"/>
  <c r="D63" i="1" s="1"/>
  <c r="D81" i="1" s="1"/>
  <c r="E41" i="1"/>
  <c r="E63" i="1" s="1"/>
  <c r="E81" i="1" s="1"/>
  <c r="F41" i="1"/>
  <c r="F63" i="1" s="1"/>
  <c r="F81" i="1" s="1"/>
  <c r="G41" i="1"/>
  <c r="G63" i="1" s="1"/>
  <c r="G81" i="1" s="1"/>
  <c r="H41" i="1"/>
  <c r="H63" i="1" s="1"/>
  <c r="H81" i="1" s="1"/>
  <c r="I41" i="1"/>
  <c r="I63" i="1" s="1"/>
  <c r="I81" i="1" s="1"/>
  <c r="J41" i="1"/>
  <c r="J63" i="1" s="1"/>
  <c r="J81" i="1" s="1"/>
  <c r="K41" i="1"/>
  <c r="K63" i="1" s="1"/>
  <c r="K81" i="1" s="1"/>
  <c r="L41" i="1"/>
  <c r="L63" i="1" s="1"/>
  <c r="L81" i="1" s="1"/>
  <c r="M41" i="1"/>
  <c r="M63" i="1" s="1"/>
  <c r="M81" i="1" s="1"/>
  <c r="N41" i="1"/>
  <c r="N63" i="1" s="1"/>
  <c r="N81" i="1" s="1"/>
  <c r="O41" i="1"/>
  <c r="O63" i="1" s="1"/>
  <c r="O81" i="1" s="1"/>
  <c r="P41" i="1"/>
  <c r="P63" i="1" s="1"/>
  <c r="P81" i="1" s="1"/>
  <c r="Q41" i="1"/>
  <c r="Q63" i="1" s="1"/>
  <c r="Q81" i="1" s="1"/>
  <c r="R41" i="1"/>
  <c r="R63" i="1" s="1"/>
  <c r="R81" i="1" s="1"/>
  <c r="S41" i="1"/>
  <c r="S63" i="1" s="1"/>
  <c r="S81" i="1" s="1"/>
  <c r="T41" i="1"/>
  <c r="T63" i="1" s="1"/>
  <c r="T81" i="1" s="1"/>
  <c r="U41" i="1"/>
  <c r="U63" i="1" s="1"/>
  <c r="U81" i="1" s="1"/>
  <c r="V41" i="1"/>
  <c r="V63" i="1" s="1"/>
  <c r="V81" i="1" s="1"/>
  <c r="W41" i="1"/>
  <c r="W63" i="1" s="1"/>
  <c r="W81" i="1" s="1"/>
  <c r="X41" i="1"/>
  <c r="X63" i="1" s="1"/>
  <c r="X81" i="1" s="1"/>
  <c r="Y41" i="1"/>
  <c r="Y63" i="1" s="1"/>
  <c r="Y81" i="1" s="1"/>
  <c r="Z41" i="1"/>
  <c r="Z63" i="1" s="1"/>
  <c r="Z81" i="1" s="1"/>
  <c r="AA41" i="1"/>
  <c r="AA63" i="1" s="1"/>
  <c r="AA81" i="1" s="1"/>
  <c r="AB41" i="1"/>
  <c r="AB63" i="1" s="1"/>
  <c r="AB81" i="1" s="1"/>
  <c r="AC41" i="1"/>
  <c r="AC63" i="1" s="1"/>
  <c r="AC81" i="1" s="1"/>
  <c r="AD41" i="1"/>
  <c r="AD63" i="1" s="1"/>
  <c r="AD81" i="1" s="1"/>
  <c r="AE41" i="1"/>
  <c r="AE63" i="1" s="1"/>
  <c r="AE81" i="1" s="1"/>
  <c r="AF41" i="1"/>
  <c r="AF63" i="1" s="1"/>
  <c r="AF81" i="1" s="1"/>
  <c r="AG41" i="1"/>
  <c r="AG63" i="1" s="1"/>
  <c r="AG81" i="1" s="1"/>
  <c r="AH41" i="1"/>
  <c r="AH63" i="1" s="1"/>
  <c r="AH81" i="1" s="1"/>
  <c r="AI41" i="1"/>
  <c r="AI63" i="1" s="1"/>
  <c r="AI81" i="1" s="1"/>
  <c r="AJ41" i="1"/>
  <c r="AJ63" i="1" s="1"/>
  <c r="AJ81" i="1" s="1"/>
  <c r="AK41" i="1"/>
  <c r="AK63" i="1" s="1"/>
  <c r="AK81" i="1" s="1"/>
  <c r="AL41" i="1"/>
  <c r="AL63" i="1" s="1"/>
  <c r="AL81" i="1" s="1"/>
  <c r="AM41" i="1"/>
  <c r="AM63" i="1" s="1"/>
  <c r="AM81" i="1" s="1"/>
  <c r="AN41" i="1"/>
  <c r="AN63" i="1" s="1"/>
  <c r="AN81" i="1" s="1"/>
  <c r="AO41" i="1"/>
  <c r="AO63" i="1" s="1"/>
  <c r="AO81" i="1" s="1"/>
  <c r="AP41" i="1"/>
  <c r="AP63" i="1" s="1"/>
  <c r="AP81" i="1" s="1"/>
  <c r="AQ41" i="1"/>
  <c r="AQ63" i="1" s="1"/>
  <c r="AQ81" i="1" s="1"/>
  <c r="AR41" i="1"/>
  <c r="AR63" i="1" s="1"/>
  <c r="AR81" i="1" s="1"/>
  <c r="AS41" i="1"/>
  <c r="AS63" i="1" s="1"/>
  <c r="AS81" i="1" s="1"/>
  <c r="AT41" i="1"/>
  <c r="AT63" i="1" s="1"/>
  <c r="AT81" i="1" s="1"/>
  <c r="AU41" i="1"/>
  <c r="AU63" i="1" s="1"/>
  <c r="AU81" i="1" s="1"/>
  <c r="AV41" i="1"/>
  <c r="AV63" i="1" s="1"/>
  <c r="AV81" i="1" s="1"/>
  <c r="AW41" i="1"/>
  <c r="AW63" i="1" s="1"/>
  <c r="AW81" i="1" s="1"/>
  <c r="AX41" i="1"/>
  <c r="AX63" i="1" s="1"/>
  <c r="AX81" i="1" s="1"/>
  <c r="AY41" i="1"/>
  <c r="AY63" i="1" s="1"/>
  <c r="AY81" i="1" s="1"/>
  <c r="AZ41" i="1"/>
  <c r="AZ63" i="1" s="1"/>
  <c r="AZ81" i="1" s="1"/>
  <c r="BA41" i="1"/>
  <c r="BA63" i="1" s="1"/>
  <c r="BA81" i="1" s="1"/>
  <c r="BB41" i="1"/>
  <c r="BB63" i="1" s="1"/>
  <c r="BB81" i="1" s="1"/>
  <c r="BC41" i="1"/>
  <c r="BC63" i="1" s="1"/>
  <c r="BC81" i="1" s="1"/>
  <c r="BD41" i="1"/>
  <c r="BD63" i="1" s="1"/>
  <c r="BD81" i="1" s="1"/>
  <c r="BE41" i="1"/>
  <c r="BE63" i="1" s="1"/>
  <c r="BE81" i="1" s="1"/>
  <c r="BF41" i="1"/>
  <c r="BF63" i="1" s="1"/>
  <c r="BF81" i="1" s="1"/>
  <c r="BG41" i="1"/>
  <c r="BG63" i="1" s="1"/>
  <c r="BG81" i="1" s="1"/>
  <c r="BH41" i="1"/>
  <c r="BH63" i="1" s="1"/>
  <c r="BH81" i="1" s="1"/>
  <c r="BI41" i="1"/>
  <c r="BI63" i="1" s="1"/>
  <c r="BI81" i="1" s="1"/>
  <c r="BJ41" i="1"/>
  <c r="BJ63" i="1" s="1"/>
  <c r="BJ81" i="1" s="1"/>
  <c r="BK41" i="1"/>
  <c r="BK63" i="1" s="1"/>
  <c r="BK81" i="1" s="1"/>
  <c r="BL41" i="1"/>
  <c r="BL63" i="1" s="1"/>
  <c r="BL81" i="1" s="1"/>
  <c r="BM41" i="1"/>
  <c r="BM63" i="1" s="1"/>
  <c r="BM81" i="1" s="1"/>
  <c r="BN41" i="1"/>
  <c r="BN63" i="1" s="1"/>
  <c r="BN81" i="1" s="1"/>
  <c r="BO41" i="1"/>
  <c r="BO63" i="1" s="1"/>
  <c r="BO81" i="1" s="1"/>
  <c r="BP41" i="1"/>
  <c r="BP63" i="1" s="1"/>
  <c r="BP81" i="1" s="1"/>
  <c r="BQ41" i="1"/>
  <c r="BQ63" i="1" s="1"/>
  <c r="BQ81" i="1" s="1"/>
  <c r="BR41" i="1"/>
  <c r="BR63" i="1" s="1"/>
  <c r="BR81" i="1" s="1"/>
  <c r="BS41" i="1"/>
  <c r="BS63" i="1" s="1"/>
  <c r="BS81" i="1" s="1"/>
  <c r="BT41" i="1"/>
  <c r="BT63" i="1" s="1"/>
  <c r="BT81" i="1" s="1"/>
  <c r="BU41" i="1"/>
  <c r="BU63" i="1" s="1"/>
  <c r="BU81" i="1" s="1"/>
  <c r="BV41" i="1"/>
  <c r="BV63" i="1" s="1"/>
  <c r="BV81" i="1" s="1"/>
  <c r="BW41" i="1"/>
  <c r="BW63" i="1" s="1"/>
  <c r="BW81" i="1" s="1"/>
  <c r="BX41" i="1"/>
  <c r="BX63" i="1" s="1"/>
  <c r="BX81" i="1" s="1"/>
  <c r="BY41" i="1"/>
  <c r="BY63" i="1" s="1"/>
  <c r="BY81" i="1" s="1"/>
  <c r="BZ41" i="1"/>
  <c r="BZ63" i="1" s="1"/>
  <c r="BZ81" i="1" s="1"/>
  <c r="CA41" i="1"/>
  <c r="CA63" i="1" s="1"/>
  <c r="CA81" i="1" s="1"/>
  <c r="CB41" i="1"/>
  <c r="CB63" i="1" s="1"/>
  <c r="CB81" i="1" s="1"/>
  <c r="CC41" i="1"/>
  <c r="CC63" i="1" s="1"/>
  <c r="CC81" i="1" s="1"/>
  <c r="CD41" i="1"/>
  <c r="CD63" i="1" s="1"/>
  <c r="CD81" i="1" s="1"/>
  <c r="CE41" i="1"/>
  <c r="CE63" i="1" s="1"/>
  <c r="CE81" i="1" s="1"/>
  <c r="CF41" i="1"/>
  <c r="CF63" i="1" s="1"/>
  <c r="CF81" i="1" s="1"/>
  <c r="CG41" i="1"/>
  <c r="CG63" i="1" s="1"/>
  <c r="CG81" i="1" s="1"/>
  <c r="CH41" i="1"/>
  <c r="CH63" i="1" s="1"/>
  <c r="CH81" i="1" s="1"/>
  <c r="CI41" i="1"/>
  <c r="CI63" i="1" s="1"/>
  <c r="CI81" i="1" s="1"/>
  <c r="CJ41" i="1"/>
  <c r="CJ63" i="1" s="1"/>
  <c r="CJ81" i="1" s="1"/>
  <c r="CK41" i="1"/>
  <c r="CK63" i="1" s="1"/>
  <c r="CK81" i="1" s="1"/>
  <c r="CL41" i="1"/>
  <c r="CL63" i="1" s="1"/>
  <c r="CL81" i="1" s="1"/>
  <c r="CM41" i="1"/>
  <c r="CM63" i="1" s="1"/>
  <c r="CM81" i="1" s="1"/>
  <c r="CN41" i="1"/>
  <c r="CN63" i="1" s="1"/>
  <c r="CN81" i="1" s="1"/>
  <c r="CO41" i="1"/>
  <c r="CO63" i="1" s="1"/>
  <c r="CO81" i="1" s="1"/>
  <c r="CP41" i="1"/>
  <c r="CP63" i="1" s="1"/>
  <c r="CP81" i="1" s="1"/>
  <c r="CQ41" i="1"/>
  <c r="CQ63" i="1" s="1"/>
  <c r="CQ81" i="1" s="1"/>
  <c r="CR41" i="1"/>
  <c r="CR63" i="1" s="1"/>
  <c r="CR81" i="1" s="1"/>
  <c r="CS41" i="1"/>
  <c r="CS63" i="1" s="1"/>
  <c r="CS81" i="1" s="1"/>
  <c r="CT41" i="1"/>
  <c r="CT63" i="1" s="1"/>
  <c r="CT81" i="1" s="1"/>
  <c r="CU41" i="1"/>
  <c r="CU63" i="1" s="1"/>
  <c r="CU81" i="1" s="1"/>
  <c r="CV41" i="1"/>
  <c r="CV63" i="1" s="1"/>
  <c r="CV81" i="1" s="1"/>
  <c r="CW41" i="1"/>
  <c r="CW63" i="1" s="1"/>
  <c r="CW81" i="1" s="1"/>
  <c r="CX41" i="1"/>
  <c r="CX63" i="1" s="1"/>
  <c r="CX81" i="1" s="1"/>
  <c r="CY41" i="1"/>
  <c r="CY63" i="1" s="1"/>
  <c r="CY81" i="1" s="1"/>
  <c r="CZ41" i="1"/>
  <c r="CZ63" i="1" s="1"/>
  <c r="CZ81" i="1" s="1"/>
  <c r="DA41" i="1"/>
  <c r="DA63" i="1" s="1"/>
  <c r="DA81" i="1" s="1"/>
  <c r="DB41" i="1"/>
  <c r="DB63" i="1" s="1"/>
  <c r="DB81" i="1" s="1"/>
  <c r="DC41" i="1"/>
  <c r="DC63" i="1" s="1"/>
  <c r="DC81" i="1" s="1"/>
  <c r="DD41" i="1"/>
  <c r="DD63" i="1" s="1"/>
  <c r="DD81" i="1" s="1"/>
  <c r="DE41" i="1"/>
  <c r="DE63" i="1" s="1"/>
  <c r="DE81" i="1" s="1"/>
  <c r="DF41" i="1"/>
  <c r="DF63" i="1" s="1"/>
  <c r="DF81" i="1" s="1"/>
  <c r="DG41" i="1"/>
  <c r="DG63" i="1" s="1"/>
  <c r="DG81" i="1" s="1"/>
  <c r="DH41" i="1"/>
  <c r="DH63" i="1" s="1"/>
  <c r="DH81" i="1" s="1"/>
  <c r="DI41" i="1"/>
  <c r="DI63" i="1" s="1"/>
  <c r="DI81" i="1" s="1"/>
  <c r="DJ41" i="1"/>
  <c r="DJ63" i="1" s="1"/>
  <c r="DJ81" i="1" s="1"/>
  <c r="DK41" i="1"/>
  <c r="DK63" i="1" s="1"/>
  <c r="DK81" i="1" s="1"/>
  <c r="DL41" i="1"/>
  <c r="DL63" i="1" s="1"/>
  <c r="DL81" i="1" s="1"/>
  <c r="DM41" i="1"/>
  <c r="DM63" i="1" s="1"/>
  <c r="DM81" i="1" s="1"/>
  <c r="DN41" i="1"/>
  <c r="DN63" i="1" s="1"/>
  <c r="DN81" i="1" s="1"/>
  <c r="DO41" i="1"/>
  <c r="DO63" i="1" s="1"/>
  <c r="DO81" i="1" s="1"/>
  <c r="DP41" i="1"/>
  <c r="DP63" i="1" s="1"/>
  <c r="DP81" i="1" s="1"/>
  <c r="DQ41" i="1"/>
  <c r="DQ63" i="1" s="1"/>
  <c r="DQ81" i="1" s="1"/>
  <c r="DR41" i="1"/>
  <c r="DR63" i="1" s="1"/>
  <c r="DR81" i="1" s="1"/>
  <c r="DS41" i="1"/>
  <c r="DS63" i="1" s="1"/>
  <c r="DS81" i="1" s="1"/>
  <c r="DT41" i="1"/>
  <c r="DT63" i="1" s="1"/>
  <c r="DT81" i="1" s="1"/>
  <c r="DU41" i="1"/>
  <c r="DU63" i="1" s="1"/>
  <c r="DU81" i="1" s="1"/>
  <c r="DV41" i="1"/>
  <c r="DV63" i="1" s="1"/>
  <c r="DV81" i="1" s="1"/>
  <c r="DW41" i="1"/>
  <c r="DW63" i="1" s="1"/>
  <c r="DW81" i="1" s="1"/>
  <c r="DX41" i="1"/>
  <c r="DX63" i="1" s="1"/>
  <c r="DX81" i="1" s="1"/>
  <c r="DY41" i="1"/>
  <c r="DY63" i="1" s="1"/>
  <c r="DY81" i="1" s="1"/>
  <c r="DZ41" i="1"/>
  <c r="DZ63" i="1" s="1"/>
  <c r="DZ81" i="1" s="1"/>
  <c r="B43" i="1"/>
  <c r="C43" i="1"/>
  <c r="C65" i="1" s="1"/>
  <c r="C83" i="1" s="1"/>
  <c r="D43" i="1"/>
  <c r="D65" i="1" s="1"/>
  <c r="D83" i="1" s="1"/>
  <c r="E43" i="1"/>
  <c r="E65" i="1" s="1"/>
  <c r="E83" i="1" s="1"/>
  <c r="F43" i="1"/>
  <c r="F65" i="1" s="1"/>
  <c r="F83" i="1" s="1"/>
  <c r="G43" i="1"/>
  <c r="G65" i="1" s="1"/>
  <c r="G83" i="1" s="1"/>
  <c r="H43" i="1"/>
  <c r="H65" i="1" s="1"/>
  <c r="H83" i="1" s="1"/>
  <c r="I43" i="1"/>
  <c r="I65" i="1" s="1"/>
  <c r="I83" i="1" s="1"/>
  <c r="J43" i="1"/>
  <c r="J65" i="1" s="1"/>
  <c r="J83" i="1" s="1"/>
  <c r="K43" i="1"/>
  <c r="K65" i="1" s="1"/>
  <c r="K83" i="1" s="1"/>
  <c r="L43" i="1"/>
  <c r="L65" i="1" s="1"/>
  <c r="L83" i="1" s="1"/>
  <c r="M43" i="1"/>
  <c r="M65" i="1" s="1"/>
  <c r="M83" i="1" s="1"/>
  <c r="N43" i="1"/>
  <c r="N65" i="1" s="1"/>
  <c r="N83" i="1" s="1"/>
  <c r="O43" i="1"/>
  <c r="O65" i="1" s="1"/>
  <c r="O83" i="1" s="1"/>
  <c r="P43" i="1"/>
  <c r="P65" i="1" s="1"/>
  <c r="P83" i="1" s="1"/>
  <c r="Q43" i="1"/>
  <c r="Q65" i="1" s="1"/>
  <c r="Q83" i="1" s="1"/>
  <c r="R43" i="1"/>
  <c r="R65" i="1" s="1"/>
  <c r="R83" i="1" s="1"/>
  <c r="S43" i="1"/>
  <c r="S65" i="1" s="1"/>
  <c r="S83" i="1" s="1"/>
  <c r="T43" i="1"/>
  <c r="T65" i="1" s="1"/>
  <c r="T83" i="1" s="1"/>
  <c r="U43" i="1"/>
  <c r="U65" i="1" s="1"/>
  <c r="U83" i="1" s="1"/>
  <c r="V43" i="1"/>
  <c r="V65" i="1" s="1"/>
  <c r="V83" i="1" s="1"/>
  <c r="W43" i="1"/>
  <c r="W65" i="1" s="1"/>
  <c r="W83" i="1" s="1"/>
  <c r="X43" i="1"/>
  <c r="X65" i="1" s="1"/>
  <c r="X83" i="1" s="1"/>
  <c r="Y43" i="1"/>
  <c r="Y65" i="1" s="1"/>
  <c r="Y83" i="1" s="1"/>
  <c r="Z43" i="1"/>
  <c r="Z65" i="1" s="1"/>
  <c r="Z83" i="1" s="1"/>
  <c r="AA43" i="1"/>
  <c r="AA65" i="1" s="1"/>
  <c r="AA83" i="1" s="1"/>
  <c r="AB43" i="1"/>
  <c r="AB65" i="1" s="1"/>
  <c r="AB83" i="1" s="1"/>
  <c r="AC43" i="1"/>
  <c r="AC65" i="1" s="1"/>
  <c r="AC83" i="1" s="1"/>
  <c r="AD43" i="1"/>
  <c r="AD65" i="1" s="1"/>
  <c r="AD83" i="1" s="1"/>
  <c r="AE43" i="1"/>
  <c r="AE65" i="1" s="1"/>
  <c r="AE83" i="1" s="1"/>
  <c r="AF43" i="1"/>
  <c r="AF65" i="1" s="1"/>
  <c r="AF83" i="1" s="1"/>
  <c r="AG43" i="1"/>
  <c r="AG65" i="1" s="1"/>
  <c r="AG83" i="1" s="1"/>
  <c r="AH43" i="1"/>
  <c r="AH65" i="1" s="1"/>
  <c r="AH83" i="1" s="1"/>
  <c r="AI43" i="1"/>
  <c r="AI65" i="1" s="1"/>
  <c r="AI83" i="1" s="1"/>
  <c r="AJ43" i="1"/>
  <c r="AJ65" i="1" s="1"/>
  <c r="AJ83" i="1" s="1"/>
  <c r="AK43" i="1"/>
  <c r="AK65" i="1" s="1"/>
  <c r="AK83" i="1" s="1"/>
  <c r="AL43" i="1"/>
  <c r="AL65" i="1" s="1"/>
  <c r="AL83" i="1" s="1"/>
  <c r="AM43" i="1"/>
  <c r="AM65" i="1" s="1"/>
  <c r="AM83" i="1" s="1"/>
  <c r="AN43" i="1"/>
  <c r="AN65" i="1" s="1"/>
  <c r="AN83" i="1" s="1"/>
  <c r="AO43" i="1"/>
  <c r="AO65" i="1" s="1"/>
  <c r="AO83" i="1" s="1"/>
  <c r="AP43" i="1"/>
  <c r="AP65" i="1" s="1"/>
  <c r="AP83" i="1" s="1"/>
  <c r="AQ43" i="1"/>
  <c r="AQ65" i="1" s="1"/>
  <c r="AQ83" i="1" s="1"/>
  <c r="AR43" i="1"/>
  <c r="AR65" i="1" s="1"/>
  <c r="AR83" i="1" s="1"/>
  <c r="AS43" i="1"/>
  <c r="AS65" i="1" s="1"/>
  <c r="AS83" i="1" s="1"/>
  <c r="AT43" i="1"/>
  <c r="AT65" i="1" s="1"/>
  <c r="AT83" i="1" s="1"/>
  <c r="AU43" i="1"/>
  <c r="AU65" i="1" s="1"/>
  <c r="AU83" i="1" s="1"/>
  <c r="AV43" i="1"/>
  <c r="AV65" i="1" s="1"/>
  <c r="AV83" i="1" s="1"/>
  <c r="AW43" i="1"/>
  <c r="AW65" i="1" s="1"/>
  <c r="AW83" i="1" s="1"/>
  <c r="AX43" i="1"/>
  <c r="AX65" i="1" s="1"/>
  <c r="AX83" i="1" s="1"/>
  <c r="AY43" i="1"/>
  <c r="AY65" i="1" s="1"/>
  <c r="AY83" i="1" s="1"/>
  <c r="AZ43" i="1"/>
  <c r="AZ65" i="1" s="1"/>
  <c r="AZ83" i="1" s="1"/>
  <c r="BA43" i="1"/>
  <c r="BA65" i="1" s="1"/>
  <c r="BA83" i="1" s="1"/>
  <c r="BB43" i="1"/>
  <c r="BB65" i="1" s="1"/>
  <c r="BB83" i="1" s="1"/>
  <c r="BC43" i="1"/>
  <c r="BC65" i="1" s="1"/>
  <c r="BC83" i="1" s="1"/>
  <c r="BD43" i="1"/>
  <c r="BD65" i="1" s="1"/>
  <c r="BD83" i="1" s="1"/>
  <c r="BE43" i="1"/>
  <c r="BE65" i="1" s="1"/>
  <c r="BE83" i="1" s="1"/>
  <c r="BF43" i="1"/>
  <c r="BF65" i="1" s="1"/>
  <c r="BF83" i="1" s="1"/>
  <c r="BG43" i="1"/>
  <c r="BG65" i="1" s="1"/>
  <c r="BG83" i="1" s="1"/>
  <c r="BH43" i="1"/>
  <c r="BH65" i="1" s="1"/>
  <c r="BH83" i="1" s="1"/>
  <c r="BI43" i="1"/>
  <c r="BI65" i="1" s="1"/>
  <c r="BI83" i="1" s="1"/>
  <c r="BJ43" i="1"/>
  <c r="BJ65" i="1" s="1"/>
  <c r="BJ83" i="1" s="1"/>
  <c r="BK43" i="1"/>
  <c r="BK65" i="1" s="1"/>
  <c r="BK83" i="1" s="1"/>
  <c r="BL43" i="1"/>
  <c r="BL65" i="1" s="1"/>
  <c r="BL83" i="1" s="1"/>
  <c r="BM43" i="1"/>
  <c r="BM65" i="1" s="1"/>
  <c r="BM83" i="1" s="1"/>
  <c r="BN43" i="1"/>
  <c r="BN65" i="1" s="1"/>
  <c r="BN83" i="1" s="1"/>
  <c r="BO43" i="1"/>
  <c r="BO65" i="1" s="1"/>
  <c r="BO83" i="1" s="1"/>
  <c r="BP43" i="1"/>
  <c r="BP65" i="1" s="1"/>
  <c r="BP83" i="1" s="1"/>
  <c r="BQ43" i="1"/>
  <c r="BQ65" i="1" s="1"/>
  <c r="BQ83" i="1" s="1"/>
  <c r="BR43" i="1"/>
  <c r="BR65" i="1" s="1"/>
  <c r="BR83" i="1" s="1"/>
  <c r="BS43" i="1"/>
  <c r="BS65" i="1" s="1"/>
  <c r="BS83" i="1" s="1"/>
  <c r="BT43" i="1"/>
  <c r="BT65" i="1" s="1"/>
  <c r="BT83" i="1" s="1"/>
  <c r="BU43" i="1"/>
  <c r="BU65" i="1" s="1"/>
  <c r="BU83" i="1" s="1"/>
  <c r="BV43" i="1"/>
  <c r="BV65" i="1" s="1"/>
  <c r="BV83" i="1" s="1"/>
  <c r="BW43" i="1"/>
  <c r="BW65" i="1" s="1"/>
  <c r="BW83" i="1" s="1"/>
  <c r="BX43" i="1"/>
  <c r="BX65" i="1" s="1"/>
  <c r="BX83" i="1" s="1"/>
  <c r="BY43" i="1"/>
  <c r="BY65" i="1" s="1"/>
  <c r="BY83" i="1" s="1"/>
  <c r="BZ43" i="1"/>
  <c r="BZ65" i="1" s="1"/>
  <c r="BZ83" i="1" s="1"/>
  <c r="CA43" i="1"/>
  <c r="CA65" i="1" s="1"/>
  <c r="CA83" i="1" s="1"/>
  <c r="CB43" i="1"/>
  <c r="CB65" i="1" s="1"/>
  <c r="CB83" i="1" s="1"/>
  <c r="CC43" i="1"/>
  <c r="CC65" i="1" s="1"/>
  <c r="CC83" i="1" s="1"/>
  <c r="CD43" i="1"/>
  <c r="CD65" i="1" s="1"/>
  <c r="CD83" i="1" s="1"/>
  <c r="CE43" i="1"/>
  <c r="CE65" i="1" s="1"/>
  <c r="CE83" i="1" s="1"/>
  <c r="CF43" i="1"/>
  <c r="CF65" i="1" s="1"/>
  <c r="CF83" i="1" s="1"/>
  <c r="CG43" i="1"/>
  <c r="CG65" i="1" s="1"/>
  <c r="CG83" i="1" s="1"/>
  <c r="CH43" i="1"/>
  <c r="CH65" i="1" s="1"/>
  <c r="CH83" i="1" s="1"/>
  <c r="CI43" i="1"/>
  <c r="CI65" i="1" s="1"/>
  <c r="CI83" i="1" s="1"/>
  <c r="CJ43" i="1"/>
  <c r="CJ65" i="1" s="1"/>
  <c r="CJ83" i="1" s="1"/>
  <c r="CK43" i="1"/>
  <c r="CK65" i="1" s="1"/>
  <c r="CK83" i="1" s="1"/>
  <c r="CL43" i="1"/>
  <c r="CL65" i="1" s="1"/>
  <c r="CL83" i="1" s="1"/>
  <c r="CM43" i="1"/>
  <c r="CM65" i="1" s="1"/>
  <c r="CM83" i="1" s="1"/>
  <c r="CN43" i="1"/>
  <c r="CN65" i="1" s="1"/>
  <c r="CN83" i="1" s="1"/>
  <c r="CO43" i="1"/>
  <c r="CO65" i="1" s="1"/>
  <c r="CO83" i="1" s="1"/>
  <c r="CP43" i="1"/>
  <c r="CP65" i="1" s="1"/>
  <c r="CP83" i="1" s="1"/>
  <c r="CQ43" i="1"/>
  <c r="CQ65" i="1" s="1"/>
  <c r="CQ83" i="1" s="1"/>
  <c r="CR43" i="1"/>
  <c r="CR65" i="1" s="1"/>
  <c r="CR83" i="1" s="1"/>
  <c r="CS43" i="1"/>
  <c r="CS65" i="1" s="1"/>
  <c r="CS83" i="1" s="1"/>
  <c r="CT43" i="1"/>
  <c r="CT65" i="1" s="1"/>
  <c r="CT83" i="1" s="1"/>
  <c r="CU43" i="1"/>
  <c r="CU65" i="1" s="1"/>
  <c r="CU83" i="1" s="1"/>
  <c r="CV43" i="1"/>
  <c r="CV65" i="1" s="1"/>
  <c r="CV83" i="1" s="1"/>
  <c r="CW43" i="1"/>
  <c r="CW65" i="1" s="1"/>
  <c r="CW83" i="1" s="1"/>
  <c r="CX43" i="1"/>
  <c r="CX65" i="1" s="1"/>
  <c r="CX83" i="1" s="1"/>
  <c r="CY43" i="1"/>
  <c r="CY65" i="1" s="1"/>
  <c r="CY83" i="1" s="1"/>
  <c r="CZ43" i="1"/>
  <c r="CZ65" i="1" s="1"/>
  <c r="CZ83" i="1" s="1"/>
  <c r="DA43" i="1"/>
  <c r="DA65" i="1" s="1"/>
  <c r="DA83" i="1" s="1"/>
  <c r="DB43" i="1"/>
  <c r="DB65" i="1" s="1"/>
  <c r="DB83" i="1" s="1"/>
  <c r="DC43" i="1"/>
  <c r="DC65" i="1" s="1"/>
  <c r="DC83" i="1" s="1"/>
  <c r="DD43" i="1"/>
  <c r="DD65" i="1" s="1"/>
  <c r="DD83" i="1" s="1"/>
  <c r="DE43" i="1"/>
  <c r="DE65" i="1" s="1"/>
  <c r="DE83" i="1" s="1"/>
  <c r="DF43" i="1"/>
  <c r="DF65" i="1" s="1"/>
  <c r="DF83" i="1" s="1"/>
  <c r="DG43" i="1"/>
  <c r="DG65" i="1" s="1"/>
  <c r="DG83" i="1" s="1"/>
  <c r="DH43" i="1"/>
  <c r="DH65" i="1" s="1"/>
  <c r="DH83" i="1" s="1"/>
  <c r="DI43" i="1"/>
  <c r="DI65" i="1" s="1"/>
  <c r="DI83" i="1" s="1"/>
  <c r="DJ43" i="1"/>
  <c r="DJ65" i="1" s="1"/>
  <c r="DJ83" i="1" s="1"/>
  <c r="DK43" i="1"/>
  <c r="DK65" i="1" s="1"/>
  <c r="DK83" i="1" s="1"/>
  <c r="DL43" i="1"/>
  <c r="DL65" i="1" s="1"/>
  <c r="DL83" i="1" s="1"/>
  <c r="DM43" i="1"/>
  <c r="DM65" i="1" s="1"/>
  <c r="DM83" i="1" s="1"/>
  <c r="DN43" i="1"/>
  <c r="DN65" i="1" s="1"/>
  <c r="DN83" i="1" s="1"/>
  <c r="DO43" i="1"/>
  <c r="DO65" i="1" s="1"/>
  <c r="DO83" i="1" s="1"/>
  <c r="DP43" i="1"/>
  <c r="DP65" i="1" s="1"/>
  <c r="DP83" i="1" s="1"/>
  <c r="DQ43" i="1"/>
  <c r="DQ65" i="1" s="1"/>
  <c r="DQ83" i="1" s="1"/>
  <c r="DR43" i="1"/>
  <c r="DR65" i="1" s="1"/>
  <c r="DR83" i="1" s="1"/>
  <c r="DS43" i="1"/>
  <c r="DS65" i="1" s="1"/>
  <c r="DS83" i="1" s="1"/>
  <c r="DT43" i="1"/>
  <c r="DT65" i="1" s="1"/>
  <c r="DT83" i="1" s="1"/>
  <c r="DU43" i="1"/>
  <c r="DU65" i="1" s="1"/>
  <c r="DU83" i="1" s="1"/>
  <c r="DV43" i="1"/>
  <c r="DV65" i="1" s="1"/>
  <c r="DV83" i="1" s="1"/>
  <c r="DW43" i="1"/>
  <c r="DW65" i="1" s="1"/>
  <c r="DW83" i="1" s="1"/>
  <c r="DX43" i="1"/>
  <c r="DX65" i="1" s="1"/>
  <c r="DX83" i="1" s="1"/>
  <c r="DY43" i="1"/>
  <c r="DY65" i="1" s="1"/>
  <c r="DY83" i="1" s="1"/>
  <c r="DZ43" i="1"/>
  <c r="DZ65" i="1" s="1"/>
  <c r="DZ83" i="1" s="1"/>
  <c r="B44" i="1"/>
  <c r="C44" i="1"/>
  <c r="C66" i="1" s="1"/>
  <c r="C84" i="1" s="1"/>
  <c r="D44" i="1"/>
  <c r="D66" i="1" s="1"/>
  <c r="D84" i="1" s="1"/>
  <c r="E44" i="1"/>
  <c r="E66" i="1" s="1"/>
  <c r="E84" i="1" s="1"/>
  <c r="G44" i="1"/>
  <c r="G66" i="1" s="1"/>
  <c r="G84" i="1" s="1"/>
  <c r="H44" i="1"/>
  <c r="H66" i="1" s="1"/>
  <c r="H84" i="1" s="1"/>
  <c r="I44" i="1"/>
  <c r="I66" i="1" s="1"/>
  <c r="I84" i="1" s="1"/>
  <c r="J44" i="1"/>
  <c r="J66" i="1" s="1"/>
  <c r="J84" i="1" s="1"/>
  <c r="K44" i="1"/>
  <c r="K66" i="1" s="1"/>
  <c r="K84" i="1" s="1"/>
  <c r="L44" i="1"/>
  <c r="L66" i="1" s="1"/>
  <c r="L84" i="1" s="1"/>
  <c r="M44" i="1"/>
  <c r="M66" i="1" s="1"/>
  <c r="M84" i="1" s="1"/>
  <c r="N44" i="1"/>
  <c r="N66" i="1" s="1"/>
  <c r="N84" i="1" s="1"/>
  <c r="O44" i="1"/>
  <c r="O66" i="1" s="1"/>
  <c r="O84" i="1" s="1"/>
  <c r="P44" i="1"/>
  <c r="P66" i="1" s="1"/>
  <c r="P84" i="1" s="1"/>
  <c r="Q44" i="1"/>
  <c r="Q66" i="1" s="1"/>
  <c r="Q84" i="1" s="1"/>
  <c r="R44" i="1"/>
  <c r="R66" i="1" s="1"/>
  <c r="R84" i="1" s="1"/>
  <c r="S44" i="1"/>
  <c r="S66" i="1" s="1"/>
  <c r="S84" i="1" s="1"/>
  <c r="T44" i="1"/>
  <c r="T66" i="1" s="1"/>
  <c r="T84" i="1" s="1"/>
  <c r="U44" i="1"/>
  <c r="U66" i="1" s="1"/>
  <c r="U84" i="1" s="1"/>
  <c r="V44" i="1"/>
  <c r="V66" i="1" s="1"/>
  <c r="V84" i="1" s="1"/>
  <c r="W44" i="1"/>
  <c r="W66" i="1" s="1"/>
  <c r="W84" i="1" s="1"/>
  <c r="X44" i="1"/>
  <c r="X66" i="1" s="1"/>
  <c r="X84" i="1" s="1"/>
  <c r="Y44" i="1"/>
  <c r="Y66" i="1" s="1"/>
  <c r="Y84" i="1" s="1"/>
  <c r="Z44" i="1"/>
  <c r="Z66" i="1" s="1"/>
  <c r="Z84" i="1" s="1"/>
  <c r="AA44" i="1"/>
  <c r="AA66" i="1" s="1"/>
  <c r="AA84" i="1" s="1"/>
  <c r="AB44" i="1"/>
  <c r="AB66" i="1" s="1"/>
  <c r="AB84" i="1" s="1"/>
  <c r="AC44" i="1"/>
  <c r="AC66" i="1" s="1"/>
  <c r="AC84" i="1" s="1"/>
  <c r="AD44" i="1"/>
  <c r="AD66" i="1" s="1"/>
  <c r="AD84" i="1" s="1"/>
  <c r="AE44" i="1"/>
  <c r="AE66" i="1" s="1"/>
  <c r="AE84" i="1" s="1"/>
  <c r="AF44" i="1"/>
  <c r="AF66" i="1" s="1"/>
  <c r="AF84" i="1" s="1"/>
  <c r="AG44" i="1"/>
  <c r="AG66" i="1" s="1"/>
  <c r="AG84" i="1" s="1"/>
  <c r="AH44" i="1"/>
  <c r="AH66" i="1" s="1"/>
  <c r="AH84" i="1" s="1"/>
  <c r="AI44" i="1"/>
  <c r="AI66" i="1" s="1"/>
  <c r="AI84" i="1" s="1"/>
  <c r="AJ44" i="1"/>
  <c r="AJ66" i="1" s="1"/>
  <c r="AJ84" i="1" s="1"/>
  <c r="AK44" i="1"/>
  <c r="AK66" i="1" s="1"/>
  <c r="AK84" i="1" s="1"/>
  <c r="AL44" i="1"/>
  <c r="AL66" i="1" s="1"/>
  <c r="AL84" i="1" s="1"/>
  <c r="AM44" i="1"/>
  <c r="AM66" i="1" s="1"/>
  <c r="AM84" i="1" s="1"/>
  <c r="AN44" i="1"/>
  <c r="AN66" i="1" s="1"/>
  <c r="AN84" i="1" s="1"/>
  <c r="AO44" i="1"/>
  <c r="AO66" i="1" s="1"/>
  <c r="AO84" i="1" s="1"/>
  <c r="AP44" i="1"/>
  <c r="AP66" i="1" s="1"/>
  <c r="AP84" i="1" s="1"/>
  <c r="AQ44" i="1"/>
  <c r="AQ66" i="1" s="1"/>
  <c r="AQ84" i="1" s="1"/>
  <c r="AR44" i="1"/>
  <c r="AR66" i="1" s="1"/>
  <c r="AR84" i="1" s="1"/>
  <c r="AS44" i="1"/>
  <c r="AS66" i="1" s="1"/>
  <c r="AS84" i="1" s="1"/>
  <c r="AT44" i="1"/>
  <c r="AT66" i="1" s="1"/>
  <c r="AT84" i="1" s="1"/>
  <c r="AU44" i="1"/>
  <c r="AU66" i="1" s="1"/>
  <c r="AU84" i="1" s="1"/>
  <c r="AV44" i="1"/>
  <c r="AV66" i="1" s="1"/>
  <c r="AV84" i="1" s="1"/>
  <c r="AW44" i="1"/>
  <c r="AW66" i="1" s="1"/>
  <c r="AW84" i="1" s="1"/>
  <c r="AX44" i="1"/>
  <c r="AX66" i="1" s="1"/>
  <c r="AX84" i="1" s="1"/>
  <c r="AY44" i="1"/>
  <c r="AY66" i="1" s="1"/>
  <c r="AY84" i="1" s="1"/>
  <c r="AZ44" i="1"/>
  <c r="AZ66" i="1" s="1"/>
  <c r="AZ84" i="1" s="1"/>
  <c r="BA44" i="1"/>
  <c r="BA66" i="1" s="1"/>
  <c r="BA84" i="1" s="1"/>
  <c r="BB44" i="1"/>
  <c r="BB66" i="1" s="1"/>
  <c r="BB84" i="1" s="1"/>
  <c r="BC44" i="1"/>
  <c r="BC66" i="1" s="1"/>
  <c r="BC84" i="1" s="1"/>
  <c r="BD44" i="1"/>
  <c r="BD66" i="1" s="1"/>
  <c r="BD84" i="1" s="1"/>
  <c r="BE44" i="1"/>
  <c r="BE66" i="1" s="1"/>
  <c r="BE84" i="1" s="1"/>
  <c r="BF44" i="1"/>
  <c r="BF66" i="1" s="1"/>
  <c r="BF84" i="1" s="1"/>
  <c r="BG44" i="1"/>
  <c r="BG66" i="1" s="1"/>
  <c r="BG84" i="1" s="1"/>
  <c r="BH44" i="1"/>
  <c r="BH66" i="1" s="1"/>
  <c r="BH84" i="1" s="1"/>
  <c r="BI44" i="1"/>
  <c r="BI66" i="1" s="1"/>
  <c r="BI84" i="1" s="1"/>
  <c r="BJ44" i="1"/>
  <c r="BJ66" i="1" s="1"/>
  <c r="BJ84" i="1" s="1"/>
  <c r="BK44" i="1"/>
  <c r="BK66" i="1" s="1"/>
  <c r="BK84" i="1" s="1"/>
  <c r="BL44" i="1"/>
  <c r="BL66" i="1" s="1"/>
  <c r="BL84" i="1" s="1"/>
  <c r="BM44" i="1"/>
  <c r="BM66" i="1" s="1"/>
  <c r="BM84" i="1" s="1"/>
  <c r="BN44" i="1"/>
  <c r="BN66" i="1" s="1"/>
  <c r="BN84" i="1" s="1"/>
  <c r="BO44" i="1"/>
  <c r="BO66" i="1" s="1"/>
  <c r="BO84" i="1" s="1"/>
  <c r="BP44" i="1"/>
  <c r="BP66" i="1" s="1"/>
  <c r="BP84" i="1" s="1"/>
  <c r="BQ44" i="1"/>
  <c r="BQ66" i="1" s="1"/>
  <c r="BQ84" i="1" s="1"/>
  <c r="BR44" i="1"/>
  <c r="BR66" i="1" s="1"/>
  <c r="BR84" i="1" s="1"/>
  <c r="BS44" i="1"/>
  <c r="BS66" i="1" s="1"/>
  <c r="BS84" i="1" s="1"/>
  <c r="BT44" i="1"/>
  <c r="BT66" i="1" s="1"/>
  <c r="BT84" i="1" s="1"/>
  <c r="BU44" i="1"/>
  <c r="BU66" i="1" s="1"/>
  <c r="BU84" i="1" s="1"/>
  <c r="BV44" i="1"/>
  <c r="BV66" i="1" s="1"/>
  <c r="BV84" i="1" s="1"/>
  <c r="BW44" i="1"/>
  <c r="BW66" i="1" s="1"/>
  <c r="BW84" i="1" s="1"/>
  <c r="BX44" i="1"/>
  <c r="BX66" i="1" s="1"/>
  <c r="BX84" i="1" s="1"/>
  <c r="BY44" i="1"/>
  <c r="BY66" i="1" s="1"/>
  <c r="BY84" i="1" s="1"/>
  <c r="BZ44" i="1"/>
  <c r="BZ66" i="1" s="1"/>
  <c r="BZ84" i="1" s="1"/>
  <c r="CA44" i="1"/>
  <c r="CA66" i="1" s="1"/>
  <c r="CA84" i="1" s="1"/>
  <c r="CB44" i="1"/>
  <c r="CB66" i="1" s="1"/>
  <c r="CB84" i="1" s="1"/>
  <c r="CC44" i="1"/>
  <c r="CC66" i="1" s="1"/>
  <c r="CC84" i="1" s="1"/>
  <c r="CD44" i="1"/>
  <c r="CD66" i="1" s="1"/>
  <c r="CD84" i="1" s="1"/>
  <c r="CE44" i="1"/>
  <c r="CE66" i="1" s="1"/>
  <c r="CE84" i="1" s="1"/>
  <c r="CF44" i="1"/>
  <c r="CF66" i="1" s="1"/>
  <c r="CF84" i="1" s="1"/>
  <c r="CG44" i="1"/>
  <c r="CG66" i="1" s="1"/>
  <c r="CG84" i="1" s="1"/>
  <c r="CH44" i="1"/>
  <c r="CH66" i="1" s="1"/>
  <c r="CH84" i="1" s="1"/>
  <c r="CI44" i="1"/>
  <c r="CI66" i="1" s="1"/>
  <c r="CI84" i="1" s="1"/>
  <c r="CJ44" i="1"/>
  <c r="CJ66" i="1" s="1"/>
  <c r="CJ84" i="1" s="1"/>
  <c r="CK44" i="1"/>
  <c r="CK66" i="1" s="1"/>
  <c r="CK84" i="1" s="1"/>
  <c r="CL44" i="1"/>
  <c r="CL66" i="1" s="1"/>
  <c r="CL84" i="1" s="1"/>
  <c r="CM44" i="1"/>
  <c r="CM66" i="1" s="1"/>
  <c r="CM84" i="1" s="1"/>
  <c r="CN44" i="1"/>
  <c r="CN66" i="1" s="1"/>
  <c r="CN84" i="1" s="1"/>
  <c r="CO44" i="1"/>
  <c r="CO66" i="1" s="1"/>
  <c r="CO84" i="1" s="1"/>
  <c r="CP44" i="1"/>
  <c r="CP66" i="1" s="1"/>
  <c r="CP84" i="1" s="1"/>
  <c r="CQ44" i="1"/>
  <c r="CQ66" i="1" s="1"/>
  <c r="CQ84" i="1" s="1"/>
  <c r="CR44" i="1"/>
  <c r="CR66" i="1" s="1"/>
  <c r="CR84" i="1" s="1"/>
  <c r="CS44" i="1"/>
  <c r="CS66" i="1" s="1"/>
  <c r="CS84" i="1" s="1"/>
  <c r="CT44" i="1"/>
  <c r="CT66" i="1" s="1"/>
  <c r="CT84" i="1" s="1"/>
  <c r="CU44" i="1"/>
  <c r="CU66" i="1" s="1"/>
  <c r="CU84" i="1" s="1"/>
  <c r="CV44" i="1"/>
  <c r="CV66" i="1" s="1"/>
  <c r="CV84" i="1" s="1"/>
  <c r="CW44" i="1"/>
  <c r="CW66" i="1" s="1"/>
  <c r="CW84" i="1" s="1"/>
  <c r="CX44" i="1"/>
  <c r="CX66" i="1" s="1"/>
  <c r="CX84" i="1" s="1"/>
  <c r="CY44" i="1"/>
  <c r="CY66" i="1" s="1"/>
  <c r="CY84" i="1" s="1"/>
  <c r="CZ44" i="1"/>
  <c r="CZ66" i="1" s="1"/>
  <c r="CZ84" i="1" s="1"/>
  <c r="DA44" i="1"/>
  <c r="DA66" i="1" s="1"/>
  <c r="DA84" i="1" s="1"/>
  <c r="DB44" i="1"/>
  <c r="DB66" i="1" s="1"/>
  <c r="DB84" i="1" s="1"/>
  <c r="DC44" i="1"/>
  <c r="DC66" i="1" s="1"/>
  <c r="DC84" i="1" s="1"/>
  <c r="DD44" i="1"/>
  <c r="DD66" i="1" s="1"/>
  <c r="DD84" i="1" s="1"/>
  <c r="DE44" i="1"/>
  <c r="DE66" i="1" s="1"/>
  <c r="DE84" i="1" s="1"/>
  <c r="DF44" i="1"/>
  <c r="DF66" i="1" s="1"/>
  <c r="DF84" i="1" s="1"/>
  <c r="DG44" i="1"/>
  <c r="DG66" i="1" s="1"/>
  <c r="DG84" i="1" s="1"/>
  <c r="DH44" i="1"/>
  <c r="DH66" i="1" s="1"/>
  <c r="DH84" i="1" s="1"/>
  <c r="DI44" i="1"/>
  <c r="DI66" i="1" s="1"/>
  <c r="DI84" i="1" s="1"/>
  <c r="DJ44" i="1"/>
  <c r="DJ66" i="1" s="1"/>
  <c r="DJ84" i="1" s="1"/>
  <c r="DK44" i="1"/>
  <c r="DK66" i="1" s="1"/>
  <c r="DK84" i="1" s="1"/>
  <c r="DL44" i="1"/>
  <c r="DL66" i="1" s="1"/>
  <c r="DL84" i="1" s="1"/>
  <c r="DM44" i="1"/>
  <c r="DM66" i="1" s="1"/>
  <c r="DM84" i="1" s="1"/>
  <c r="DN44" i="1"/>
  <c r="DN66" i="1" s="1"/>
  <c r="DN84" i="1" s="1"/>
  <c r="DO44" i="1"/>
  <c r="DO66" i="1" s="1"/>
  <c r="DO84" i="1" s="1"/>
  <c r="DP44" i="1"/>
  <c r="DP66" i="1" s="1"/>
  <c r="DP84" i="1" s="1"/>
  <c r="DQ44" i="1"/>
  <c r="DQ66" i="1" s="1"/>
  <c r="DQ84" i="1" s="1"/>
  <c r="DR44" i="1"/>
  <c r="DR66" i="1" s="1"/>
  <c r="DR84" i="1" s="1"/>
  <c r="DS44" i="1"/>
  <c r="DS66" i="1" s="1"/>
  <c r="DS84" i="1" s="1"/>
  <c r="DT44" i="1"/>
  <c r="DT66" i="1" s="1"/>
  <c r="DT84" i="1" s="1"/>
  <c r="DU44" i="1"/>
  <c r="DU66" i="1" s="1"/>
  <c r="DU84" i="1" s="1"/>
  <c r="DV44" i="1"/>
  <c r="DV66" i="1" s="1"/>
  <c r="DV84" i="1" s="1"/>
  <c r="DW44" i="1"/>
  <c r="DW66" i="1" s="1"/>
  <c r="DW84" i="1" s="1"/>
  <c r="DX44" i="1"/>
  <c r="DX66" i="1" s="1"/>
  <c r="DX84" i="1" s="1"/>
  <c r="DY44" i="1"/>
  <c r="DY66" i="1" s="1"/>
  <c r="DY84" i="1" s="1"/>
  <c r="DZ44" i="1"/>
  <c r="DZ66" i="1" s="1"/>
  <c r="DZ84" i="1" s="1"/>
  <c r="B45" i="1"/>
  <c r="C45" i="1"/>
  <c r="C67" i="1" s="1"/>
  <c r="C85" i="1" s="1"/>
  <c r="D45" i="1"/>
  <c r="D67" i="1" s="1"/>
  <c r="D85" i="1" s="1"/>
  <c r="E45" i="1"/>
  <c r="E67" i="1" s="1"/>
  <c r="E85" i="1" s="1"/>
  <c r="F45" i="1"/>
  <c r="F67" i="1" s="1"/>
  <c r="F85" i="1" s="1"/>
  <c r="G45" i="1"/>
  <c r="G67" i="1" s="1"/>
  <c r="G85" i="1" s="1"/>
  <c r="H45" i="1"/>
  <c r="H67" i="1" s="1"/>
  <c r="H85" i="1" s="1"/>
  <c r="I45" i="1"/>
  <c r="I67" i="1" s="1"/>
  <c r="I85" i="1" s="1"/>
  <c r="J45" i="1"/>
  <c r="J67" i="1" s="1"/>
  <c r="J85" i="1" s="1"/>
  <c r="K45" i="1"/>
  <c r="K67" i="1" s="1"/>
  <c r="K85" i="1" s="1"/>
  <c r="L45" i="1"/>
  <c r="L67" i="1" s="1"/>
  <c r="L85" i="1" s="1"/>
  <c r="M45" i="1"/>
  <c r="M67" i="1" s="1"/>
  <c r="M85" i="1" s="1"/>
  <c r="N45" i="1"/>
  <c r="N67" i="1" s="1"/>
  <c r="N85" i="1" s="1"/>
  <c r="O45" i="1"/>
  <c r="O67" i="1" s="1"/>
  <c r="O85" i="1" s="1"/>
  <c r="P45" i="1"/>
  <c r="P67" i="1" s="1"/>
  <c r="P85" i="1" s="1"/>
  <c r="Q45" i="1"/>
  <c r="Q67" i="1" s="1"/>
  <c r="Q85" i="1" s="1"/>
  <c r="R45" i="1"/>
  <c r="R67" i="1" s="1"/>
  <c r="R85" i="1" s="1"/>
  <c r="S45" i="1"/>
  <c r="S67" i="1" s="1"/>
  <c r="S85" i="1" s="1"/>
  <c r="T45" i="1"/>
  <c r="T67" i="1" s="1"/>
  <c r="T85" i="1" s="1"/>
  <c r="U45" i="1"/>
  <c r="U67" i="1" s="1"/>
  <c r="U85" i="1" s="1"/>
  <c r="V45" i="1"/>
  <c r="V67" i="1" s="1"/>
  <c r="V85" i="1" s="1"/>
  <c r="W45" i="1"/>
  <c r="W67" i="1" s="1"/>
  <c r="W85" i="1" s="1"/>
  <c r="X45" i="1"/>
  <c r="X67" i="1" s="1"/>
  <c r="X85" i="1" s="1"/>
  <c r="Y45" i="1"/>
  <c r="Y67" i="1" s="1"/>
  <c r="Y85" i="1" s="1"/>
  <c r="Z45" i="1"/>
  <c r="Z67" i="1" s="1"/>
  <c r="Z85" i="1" s="1"/>
  <c r="AA45" i="1"/>
  <c r="AA67" i="1" s="1"/>
  <c r="AA85" i="1" s="1"/>
  <c r="AB45" i="1"/>
  <c r="AB67" i="1" s="1"/>
  <c r="AB85" i="1" s="1"/>
  <c r="AC45" i="1"/>
  <c r="AC67" i="1" s="1"/>
  <c r="AC85" i="1" s="1"/>
  <c r="AD45" i="1"/>
  <c r="AD67" i="1" s="1"/>
  <c r="AD85" i="1" s="1"/>
  <c r="AE45" i="1"/>
  <c r="AE67" i="1" s="1"/>
  <c r="AE85" i="1" s="1"/>
  <c r="AF45" i="1"/>
  <c r="AF67" i="1" s="1"/>
  <c r="AF85" i="1" s="1"/>
  <c r="AG45" i="1"/>
  <c r="AG67" i="1" s="1"/>
  <c r="AG85" i="1" s="1"/>
  <c r="AH45" i="1"/>
  <c r="AH67" i="1" s="1"/>
  <c r="AH85" i="1" s="1"/>
  <c r="AI45" i="1"/>
  <c r="AI67" i="1" s="1"/>
  <c r="AI85" i="1" s="1"/>
  <c r="AJ45" i="1"/>
  <c r="AJ67" i="1" s="1"/>
  <c r="AJ85" i="1" s="1"/>
  <c r="AK45" i="1"/>
  <c r="AK67" i="1" s="1"/>
  <c r="AK85" i="1" s="1"/>
  <c r="AL45" i="1"/>
  <c r="AL67" i="1" s="1"/>
  <c r="AL85" i="1" s="1"/>
  <c r="AM45" i="1"/>
  <c r="AM67" i="1" s="1"/>
  <c r="AM85" i="1" s="1"/>
  <c r="AN45" i="1"/>
  <c r="AN67" i="1" s="1"/>
  <c r="AN85" i="1" s="1"/>
  <c r="AO45" i="1"/>
  <c r="AO67" i="1" s="1"/>
  <c r="AO85" i="1" s="1"/>
  <c r="AP45" i="1"/>
  <c r="AP67" i="1" s="1"/>
  <c r="AP85" i="1" s="1"/>
  <c r="AQ45" i="1"/>
  <c r="AQ67" i="1" s="1"/>
  <c r="AQ85" i="1" s="1"/>
  <c r="AR45" i="1"/>
  <c r="AR67" i="1" s="1"/>
  <c r="AR85" i="1" s="1"/>
  <c r="AS45" i="1"/>
  <c r="AS67" i="1" s="1"/>
  <c r="AS85" i="1" s="1"/>
  <c r="AT45" i="1"/>
  <c r="AT67" i="1" s="1"/>
  <c r="AT85" i="1" s="1"/>
  <c r="AU45" i="1"/>
  <c r="AU67" i="1" s="1"/>
  <c r="AU85" i="1" s="1"/>
  <c r="AV45" i="1"/>
  <c r="AV67" i="1" s="1"/>
  <c r="AV85" i="1" s="1"/>
  <c r="AW45" i="1"/>
  <c r="AW67" i="1" s="1"/>
  <c r="AW85" i="1" s="1"/>
  <c r="AX45" i="1"/>
  <c r="AX67" i="1" s="1"/>
  <c r="AX85" i="1" s="1"/>
  <c r="AY45" i="1"/>
  <c r="AY67" i="1" s="1"/>
  <c r="AY85" i="1" s="1"/>
  <c r="AZ45" i="1"/>
  <c r="AZ67" i="1" s="1"/>
  <c r="AZ85" i="1" s="1"/>
  <c r="BA45" i="1"/>
  <c r="BA67" i="1" s="1"/>
  <c r="BA85" i="1" s="1"/>
  <c r="BB45" i="1"/>
  <c r="BB67" i="1" s="1"/>
  <c r="BB85" i="1" s="1"/>
  <c r="BC45" i="1"/>
  <c r="BC67" i="1" s="1"/>
  <c r="BC85" i="1" s="1"/>
  <c r="BD45" i="1"/>
  <c r="BD67" i="1" s="1"/>
  <c r="BD85" i="1" s="1"/>
  <c r="BE45" i="1"/>
  <c r="BE67" i="1" s="1"/>
  <c r="BE85" i="1" s="1"/>
  <c r="BF45" i="1"/>
  <c r="BF67" i="1" s="1"/>
  <c r="BF85" i="1" s="1"/>
  <c r="BG45" i="1"/>
  <c r="BG67" i="1" s="1"/>
  <c r="BG85" i="1" s="1"/>
  <c r="BH45" i="1"/>
  <c r="BH67" i="1" s="1"/>
  <c r="BH85" i="1" s="1"/>
  <c r="BI45" i="1"/>
  <c r="BI67" i="1" s="1"/>
  <c r="BI85" i="1" s="1"/>
  <c r="BJ45" i="1"/>
  <c r="BJ67" i="1" s="1"/>
  <c r="BJ85" i="1" s="1"/>
  <c r="BK45" i="1"/>
  <c r="BK67" i="1" s="1"/>
  <c r="BK85" i="1" s="1"/>
  <c r="BL45" i="1"/>
  <c r="BL67" i="1" s="1"/>
  <c r="BL85" i="1" s="1"/>
  <c r="BM45" i="1"/>
  <c r="BM67" i="1" s="1"/>
  <c r="BM85" i="1" s="1"/>
  <c r="BN45" i="1"/>
  <c r="BN67" i="1" s="1"/>
  <c r="BN85" i="1" s="1"/>
  <c r="BO45" i="1"/>
  <c r="BO67" i="1" s="1"/>
  <c r="BO85" i="1" s="1"/>
  <c r="BP45" i="1"/>
  <c r="BP67" i="1" s="1"/>
  <c r="BP85" i="1" s="1"/>
  <c r="BQ45" i="1"/>
  <c r="BQ67" i="1" s="1"/>
  <c r="BQ85" i="1" s="1"/>
  <c r="BR45" i="1"/>
  <c r="BR67" i="1" s="1"/>
  <c r="BR85" i="1" s="1"/>
  <c r="BS45" i="1"/>
  <c r="BS67" i="1" s="1"/>
  <c r="BS85" i="1" s="1"/>
  <c r="BT45" i="1"/>
  <c r="BT67" i="1" s="1"/>
  <c r="BT85" i="1" s="1"/>
  <c r="BU45" i="1"/>
  <c r="BU67" i="1" s="1"/>
  <c r="BU85" i="1" s="1"/>
  <c r="BV45" i="1"/>
  <c r="BV67" i="1" s="1"/>
  <c r="BV85" i="1" s="1"/>
  <c r="BW45" i="1"/>
  <c r="BW67" i="1" s="1"/>
  <c r="BW85" i="1" s="1"/>
  <c r="BX45" i="1"/>
  <c r="BX67" i="1" s="1"/>
  <c r="BX85" i="1" s="1"/>
  <c r="BY45" i="1"/>
  <c r="BY67" i="1" s="1"/>
  <c r="BY85" i="1" s="1"/>
  <c r="BZ45" i="1"/>
  <c r="BZ67" i="1" s="1"/>
  <c r="BZ85" i="1" s="1"/>
  <c r="CA45" i="1"/>
  <c r="CA67" i="1" s="1"/>
  <c r="CA85" i="1" s="1"/>
  <c r="CB45" i="1"/>
  <c r="CB67" i="1" s="1"/>
  <c r="CB85" i="1" s="1"/>
  <c r="CC45" i="1"/>
  <c r="CC67" i="1" s="1"/>
  <c r="CC85" i="1" s="1"/>
  <c r="CD45" i="1"/>
  <c r="CD67" i="1" s="1"/>
  <c r="CD85" i="1" s="1"/>
  <c r="CE45" i="1"/>
  <c r="CE67" i="1" s="1"/>
  <c r="CE85" i="1" s="1"/>
  <c r="CF45" i="1"/>
  <c r="CF67" i="1" s="1"/>
  <c r="CF85" i="1" s="1"/>
  <c r="CG45" i="1"/>
  <c r="CG67" i="1" s="1"/>
  <c r="CG85" i="1" s="1"/>
  <c r="CH45" i="1"/>
  <c r="CH67" i="1" s="1"/>
  <c r="CH85" i="1" s="1"/>
  <c r="CI45" i="1"/>
  <c r="CI67" i="1" s="1"/>
  <c r="CI85" i="1" s="1"/>
  <c r="CJ45" i="1"/>
  <c r="CJ67" i="1" s="1"/>
  <c r="CJ85" i="1" s="1"/>
  <c r="CK45" i="1"/>
  <c r="CK67" i="1" s="1"/>
  <c r="CK85" i="1" s="1"/>
  <c r="CL45" i="1"/>
  <c r="CL67" i="1" s="1"/>
  <c r="CL85" i="1" s="1"/>
  <c r="CM45" i="1"/>
  <c r="CM67" i="1" s="1"/>
  <c r="CM85" i="1" s="1"/>
  <c r="CN45" i="1"/>
  <c r="CN67" i="1" s="1"/>
  <c r="CN85" i="1" s="1"/>
  <c r="CO45" i="1"/>
  <c r="CO67" i="1" s="1"/>
  <c r="CO85" i="1" s="1"/>
  <c r="CP45" i="1"/>
  <c r="CP67" i="1" s="1"/>
  <c r="CP85" i="1" s="1"/>
  <c r="CQ45" i="1"/>
  <c r="CQ67" i="1" s="1"/>
  <c r="CQ85" i="1" s="1"/>
  <c r="CR45" i="1"/>
  <c r="CR67" i="1" s="1"/>
  <c r="CR85" i="1" s="1"/>
  <c r="CS45" i="1"/>
  <c r="CS67" i="1" s="1"/>
  <c r="CS85" i="1" s="1"/>
  <c r="CT45" i="1"/>
  <c r="CT67" i="1" s="1"/>
  <c r="CT85" i="1" s="1"/>
  <c r="CU45" i="1"/>
  <c r="CU67" i="1" s="1"/>
  <c r="CU85" i="1" s="1"/>
  <c r="CV45" i="1"/>
  <c r="CV67" i="1" s="1"/>
  <c r="CV85" i="1" s="1"/>
  <c r="CW45" i="1"/>
  <c r="CW67" i="1" s="1"/>
  <c r="CW85" i="1" s="1"/>
  <c r="CX45" i="1"/>
  <c r="CX67" i="1" s="1"/>
  <c r="CX85" i="1" s="1"/>
  <c r="CY45" i="1"/>
  <c r="CY67" i="1" s="1"/>
  <c r="CY85" i="1" s="1"/>
  <c r="CZ45" i="1"/>
  <c r="CZ67" i="1" s="1"/>
  <c r="CZ85" i="1" s="1"/>
  <c r="DA45" i="1"/>
  <c r="DA67" i="1" s="1"/>
  <c r="DA85" i="1" s="1"/>
  <c r="DB45" i="1"/>
  <c r="DB67" i="1" s="1"/>
  <c r="DB85" i="1" s="1"/>
  <c r="DC45" i="1"/>
  <c r="DC67" i="1" s="1"/>
  <c r="DC85" i="1" s="1"/>
  <c r="DD45" i="1"/>
  <c r="DD67" i="1" s="1"/>
  <c r="DD85" i="1" s="1"/>
  <c r="DE45" i="1"/>
  <c r="DE67" i="1" s="1"/>
  <c r="DE85" i="1" s="1"/>
  <c r="DF45" i="1"/>
  <c r="DF67" i="1" s="1"/>
  <c r="DF85" i="1" s="1"/>
  <c r="DG45" i="1"/>
  <c r="DG67" i="1" s="1"/>
  <c r="DG85" i="1" s="1"/>
  <c r="DH45" i="1"/>
  <c r="DH67" i="1" s="1"/>
  <c r="DH85" i="1" s="1"/>
  <c r="DI45" i="1"/>
  <c r="DI67" i="1" s="1"/>
  <c r="DI85" i="1" s="1"/>
  <c r="DJ45" i="1"/>
  <c r="DJ67" i="1" s="1"/>
  <c r="DJ85" i="1" s="1"/>
  <c r="DK45" i="1"/>
  <c r="DK67" i="1" s="1"/>
  <c r="DK85" i="1" s="1"/>
  <c r="DL45" i="1"/>
  <c r="DL67" i="1" s="1"/>
  <c r="DL85" i="1" s="1"/>
  <c r="DM45" i="1"/>
  <c r="DM67" i="1" s="1"/>
  <c r="DM85" i="1" s="1"/>
  <c r="DN67" i="1"/>
  <c r="DN85" i="1" s="1"/>
  <c r="DO67" i="1"/>
  <c r="DO85" i="1" s="1"/>
  <c r="DP45" i="1"/>
  <c r="DP67" i="1" s="1"/>
  <c r="DP85" i="1" s="1"/>
  <c r="DQ45" i="1"/>
  <c r="DQ67" i="1" s="1"/>
  <c r="DQ85" i="1" s="1"/>
  <c r="DR45" i="1"/>
  <c r="DR67" i="1" s="1"/>
  <c r="DR85" i="1" s="1"/>
  <c r="DS45" i="1"/>
  <c r="DS67" i="1" s="1"/>
  <c r="DS85" i="1" s="1"/>
  <c r="DT45" i="1"/>
  <c r="DT67" i="1" s="1"/>
  <c r="DT85" i="1" s="1"/>
  <c r="DU45" i="1"/>
  <c r="DU67" i="1" s="1"/>
  <c r="DU85" i="1" s="1"/>
  <c r="DV45" i="1"/>
  <c r="DV67" i="1" s="1"/>
  <c r="DV85" i="1" s="1"/>
  <c r="DW45" i="1"/>
  <c r="DW67" i="1" s="1"/>
  <c r="DW85" i="1" s="1"/>
  <c r="DX45" i="1"/>
  <c r="DX67" i="1" s="1"/>
  <c r="DX85" i="1" s="1"/>
  <c r="DY45" i="1"/>
  <c r="DY67" i="1" s="1"/>
  <c r="DY85" i="1" s="1"/>
  <c r="DZ45" i="1"/>
  <c r="DZ67" i="1" s="1"/>
  <c r="DZ85" i="1" s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D69" i="1" s="1"/>
  <c r="AD87" i="1" s="1"/>
  <c r="AE47" i="1"/>
  <c r="AE69" i="1" s="1"/>
  <c r="AE87" i="1" s="1"/>
  <c r="AF47" i="1"/>
  <c r="AF69" i="1" s="1"/>
  <c r="AF87" i="1" s="1"/>
  <c r="AG47" i="1"/>
  <c r="AG69" i="1" s="1"/>
  <c r="AG87" i="1" s="1"/>
  <c r="AH47" i="1"/>
  <c r="AH69" i="1" s="1"/>
  <c r="AH87" i="1" s="1"/>
  <c r="AI47" i="1"/>
  <c r="AI69" i="1" s="1"/>
  <c r="AI87" i="1" s="1"/>
  <c r="AJ47" i="1"/>
  <c r="AJ69" i="1" s="1"/>
  <c r="AJ87" i="1" s="1"/>
  <c r="AK47" i="1"/>
  <c r="AK69" i="1" s="1"/>
  <c r="AK87" i="1" s="1"/>
  <c r="AL47" i="1"/>
  <c r="AL69" i="1" s="1"/>
  <c r="AL87" i="1" s="1"/>
  <c r="AM47" i="1"/>
  <c r="AM69" i="1" s="1"/>
  <c r="AM87" i="1" s="1"/>
  <c r="AN47" i="1"/>
  <c r="AN69" i="1" s="1"/>
  <c r="AN87" i="1" s="1"/>
  <c r="AO47" i="1"/>
  <c r="AO69" i="1" s="1"/>
  <c r="AO87" i="1" s="1"/>
  <c r="AP47" i="1"/>
  <c r="AP69" i="1" s="1"/>
  <c r="AP87" i="1" s="1"/>
  <c r="AQ47" i="1"/>
  <c r="AQ69" i="1" s="1"/>
  <c r="AQ87" i="1" s="1"/>
  <c r="AR47" i="1"/>
  <c r="AR69" i="1" s="1"/>
  <c r="AR87" i="1" s="1"/>
  <c r="AS47" i="1"/>
  <c r="AS69" i="1" s="1"/>
  <c r="AS87" i="1" s="1"/>
  <c r="AT47" i="1"/>
  <c r="AT69" i="1" s="1"/>
  <c r="AT87" i="1" s="1"/>
  <c r="AU47" i="1"/>
  <c r="AU69" i="1" s="1"/>
  <c r="AU87" i="1" s="1"/>
  <c r="AV47" i="1"/>
  <c r="AV69" i="1" s="1"/>
  <c r="AV87" i="1" s="1"/>
  <c r="AW47" i="1"/>
  <c r="AW69" i="1" s="1"/>
  <c r="AW87" i="1" s="1"/>
  <c r="AX47" i="1"/>
  <c r="AX69" i="1" s="1"/>
  <c r="AX87" i="1" s="1"/>
  <c r="AY47" i="1"/>
  <c r="AY69" i="1" s="1"/>
  <c r="AY87" i="1" s="1"/>
  <c r="AZ47" i="1"/>
  <c r="AZ69" i="1" s="1"/>
  <c r="AZ87" i="1" s="1"/>
  <c r="BA47" i="1"/>
  <c r="BA69" i="1" s="1"/>
  <c r="BA87" i="1" s="1"/>
  <c r="BB47" i="1"/>
  <c r="BB69" i="1" s="1"/>
  <c r="BB87" i="1" s="1"/>
  <c r="BC47" i="1"/>
  <c r="BD47" i="1"/>
  <c r="BD69" i="1" s="1"/>
  <c r="BD87" i="1" s="1"/>
  <c r="BE47" i="1"/>
  <c r="BE69" i="1" s="1"/>
  <c r="BE87" i="1" s="1"/>
  <c r="BF47" i="1"/>
  <c r="BG47" i="1"/>
  <c r="BH47" i="1"/>
  <c r="BI47" i="1"/>
  <c r="BI69" i="1" s="1"/>
  <c r="BI87" i="1" s="1"/>
  <c r="BJ47" i="1"/>
  <c r="BK47" i="1"/>
  <c r="BL47" i="1"/>
  <c r="BM47" i="1"/>
  <c r="BN47" i="1"/>
  <c r="BN69" i="1" s="1"/>
  <c r="BN87" i="1" s="1"/>
  <c r="BO47" i="1"/>
  <c r="BO69" i="1" s="1"/>
  <c r="BO87" i="1" s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I69" i="1" s="1"/>
  <c r="CI87" i="1" s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Y69" i="1" s="1"/>
  <c r="DY87" i="1" s="1"/>
  <c r="DZ47" i="1"/>
  <c r="DZ69" i="1" s="1"/>
  <c r="DZ87" i="1" s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P70" i="1" s="1"/>
  <c r="P88" i="1" s="1"/>
  <c r="Q48" i="1"/>
  <c r="Q70" i="1" s="1"/>
  <c r="Q88" i="1" s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D70" i="1" s="1"/>
  <c r="AD88" i="1" s="1"/>
  <c r="AE48" i="1"/>
  <c r="AE70" i="1" s="1"/>
  <c r="AE88" i="1" s="1"/>
  <c r="AF48" i="1"/>
  <c r="AF70" i="1" s="1"/>
  <c r="AF88" i="1" s="1"/>
  <c r="AG48" i="1"/>
  <c r="AG70" i="1" s="1"/>
  <c r="AG88" i="1" s="1"/>
  <c r="AH48" i="1"/>
  <c r="AH70" i="1" s="1"/>
  <c r="AH88" i="1" s="1"/>
  <c r="AI48" i="1"/>
  <c r="AI70" i="1" s="1"/>
  <c r="AI88" i="1" s="1"/>
  <c r="AJ48" i="1"/>
  <c r="AJ70" i="1" s="1"/>
  <c r="AJ88" i="1" s="1"/>
  <c r="AK48" i="1"/>
  <c r="AK70" i="1" s="1"/>
  <c r="AK88" i="1" s="1"/>
  <c r="AL48" i="1"/>
  <c r="AL70" i="1" s="1"/>
  <c r="AL88" i="1" s="1"/>
  <c r="AM48" i="1"/>
  <c r="AM70" i="1" s="1"/>
  <c r="AM88" i="1" s="1"/>
  <c r="AN48" i="1"/>
  <c r="AN70" i="1" s="1"/>
  <c r="AN88" i="1" s="1"/>
  <c r="AO48" i="1"/>
  <c r="AO70" i="1" s="1"/>
  <c r="AO88" i="1" s="1"/>
  <c r="AP48" i="1"/>
  <c r="AP70" i="1" s="1"/>
  <c r="AP88" i="1" s="1"/>
  <c r="AQ48" i="1"/>
  <c r="AQ70" i="1" s="1"/>
  <c r="AQ88" i="1" s="1"/>
  <c r="AR48" i="1"/>
  <c r="AR70" i="1" s="1"/>
  <c r="AR88" i="1" s="1"/>
  <c r="AS48" i="1"/>
  <c r="AS70" i="1" s="1"/>
  <c r="AS88" i="1" s="1"/>
  <c r="AT48" i="1"/>
  <c r="AT70" i="1" s="1"/>
  <c r="AT88" i="1" s="1"/>
  <c r="AU48" i="1"/>
  <c r="AU70" i="1" s="1"/>
  <c r="AU88" i="1" s="1"/>
  <c r="AV48" i="1"/>
  <c r="AV70" i="1" s="1"/>
  <c r="AV88" i="1" s="1"/>
  <c r="AW48" i="1"/>
  <c r="AW70" i="1" s="1"/>
  <c r="AW88" i="1" s="1"/>
  <c r="AX48" i="1"/>
  <c r="AX70" i="1" s="1"/>
  <c r="AX88" i="1" s="1"/>
  <c r="AY48" i="1"/>
  <c r="AY70" i="1" s="1"/>
  <c r="AY88" i="1" s="1"/>
  <c r="AZ48" i="1"/>
  <c r="AZ70" i="1" s="1"/>
  <c r="AZ88" i="1" s="1"/>
  <c r="BA48" i="1"/>
  <c r="BA70" i="1" s="1"/>
  <c r="BA88" i="1" s="1"/>
  <c r="BB48" i="1"/>
  <c r="BB70" i="1" s="1"/>
  <c r="BB88" i="1" s="1"/>
  <c r="BC48" i="1"/>
  <c r="BC70" i="1" s="1"/>
  <c r="BC88" i="1" s="1"/>
  <c r="BD48" i="1"/>
  <c r="BD70" i="1" s="1"/>
  <c r="BD88" i="1" s="1"/>
  <c r="BE48" i="1"/>
  <c r="BE70" i="1" s="1"/>
  <c r="BE88" i="1" s="1"/>
  <c r="BF48" i="1"/>
  <c r="BF70" i="1" s="1"/>
  <c r="BF88" i="1" s="1"/>
  <c r="BG48" i="1"/>
  <c r="BH48" i="1"/>
  <c r="BH70" i="1" s="1"/>
  <c r="BH88" i="1" s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DZ70" i="1" s="1"/>
  <c r="DZ88" i="1" s="1"/>
  <c r="B49" i="1"/>
  <c r="B89" i="1" s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S71" i="1" s="1"/>
  <c r="AS89" i="1" s="1"/>
  <c r="AT49" i="1"/>
  <c r="AT71" i="1" s="1"/>
  <c r="AT89" i="1" s="1"/>
  <c r="AU49" i="1"/>
  <c r="AU71" i="1" s="1"/>
  <c r="AU89" i="1" s="1"/>
  <c r="AV49" i="1"/>
  <c r="AV71" i="1" s="1"/>
  <c r="AV89" i="1" s="1"/>
  <c r="AW49" i="1"/>
  <c r="AW71" i="1" s="1"/>
  <c r="AW89" i="1" s="1"/>
  <c r="AX49" i="1"/>
  <c r="AX71" i="1" s="1"/>
  <c r="AX89" i="1" s="1"/>
  <c r="AY49" i="1"/>
  <c r="AY71" i="1" s="1"/>
  <c r="AY89" i="1" s="1"/>
  <c r="AZ49" i="1"/>
  <c r="AZ71" i="1" s="1"/>
  <c r="AZ89" i="1" s="1"/>
  <c r="BA49" i="1"/>
  <c r="BA71" i="1" s="1"/>
  <c r="BA89" i="1" s="1"/>
  <c r="BB49" i="1"/>
  <c r="BB71" i="1" s="1"/>
  <c r="BB89" i="1" s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E71" i="1" s="1"/>
  <c r="CE89" i="1" s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V71" i="1" s="1"/>
  <c r="CV89" i="1" s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X71" i="1" s="1"/>
  <c r="DX89" i="1" s="1"/>
  <c r="DY49" i="1"/>
  <c r="DY71" i="1" s="1"/>
  <c r="DY89" i="1" s="1"/>
  <c r="DZ49" i="1"/>
  <c r="DZ71" i="1" s="1"/>
  <c r="DZ89" i="1" s="1"/>
  <c r="AF71" i="1" l="1"/>
  <c r="EG71" i="1"/>
  <c r="EF71" i="1"/>
  <c r="EH66" i="1"/>
  <c r="EF62" i="1"/>
  <c r="EH62" i="1"/>
  <c r="EG62" i="1"/>
  <c r="EF67" i="1"/>
  <c r="H14" i="2" s="1"/>
  <c r="EG67" i="1"/>
  <c r="I14" i="2" s="1"/>
  <c r="EH67" i="1"/>
  <c r="J14" i="2" s="1"/>
  <c r="EH65" i="1"/>
  <c r="EG65" i="1"/>
  <c r="EF65" i="1"/>
  <c r="EE67" i="1"/>
  <c r="G14" i="2" s="1"/>
  <c r="ED67" i="1"/>
  <c r="F14" i="2" s="1"/>
  <c r="ED66" i="1"/>
  <c r="EE66" i="1"/>
  <c r="EF66" i="1"/>
  <c r="EG66" i="1"/>
  <c r="B65" i="1"/>
  <c r="B83" i="1" s="1"/>
  <c r="EA83" i="1" s="1"/>
  <c r="EB83" i="1" s="1"/>
  <c r="EE65" i="1"/>
  <c r="ED65" i="1"/>
  <c r="EC65" i="1"/>
  <c r="B62" i="1"/>
  <c r="EA62" i="1" s="1"/>
  <c r="EB62" i="1" s="1"/>
  <c r="EE62" i="1"/>
  <c r="ED62" i="1"/>
  <c r="EC62" i="1"/>
  <c r="EE59" i="1"/>
  <c r="ED59" i="1"/>
  <c r="EC59" i="1"/>
  <c r="B67" i="1"/>
  <c r="EA67" i="1" s="1"/>
  <c r="EC67" i="1"/>
  <c r="E14" i="2" s="1"/>
  <c r="B66" i="1"/>
  <c r="EA66" i="1" s="1"/>
  <c r="EB66" i="1" s="1"/>
  <c r="EC66" i="1"/>
  <c r="EC63" i="1"/>
  <c r="EE63" i="1"/>
  <c r="ED63" i="1"/>
  <c r="ED61" i="1"/>
  <c r="EE61" i="1"/>
  <c r="EC61" i="1"/>
  <c r="C58" i="1"/>
  <c r="C76" i="1" s="1"/>
  <c r="DY58" i="1"/>
  <c r="DY76" i="1" s="1"/>
  <c r="B58" i="1"/>
  <c r="B76" i="1" s="1"/>
  <c r="D57" i="1"/>
  <c r="D75" i="1" s="1"/>
  <c r="EA75" i="1" s="1"/>
  <c r="EB75" i="1" s="1"/>
  <c r="EA69" i="1"/>
  <c r="EB69" i="1" s="1"/>
  <c r="AF89" i="1"/>
  <c r="EA89" i="1" s="1"/>
  <c r="EB89" i="1" s="1"/>
  <c r="EA71" i="1"/>
  <c r="EA70" i="1"/>
  <c r="EB70" i="1" s="1"/>
  <c r="B88" i="1"/>
  <c r="EA88" i="1" s="1"/>
  <c r="EB88" i="1" s="1"/>
  <c r="EA65" i="1"/>
  <c r="EB65" i="1" s="1"/>
  <c r="B85" i="1"/>
  <c r="EA85" i="1" s="1"/>
  <c r="EB85" i="1" s="1"/>
  <c r="B87" i="1"/>
  <c r="EA87" i="1" s="1"/>
  <c r="EB87" i="1" s="1"/>
  <c r="B63" i="1"/>
  <c r="B61" i="1"/>
  <c r="B59" i="1"/>
  <c r="EB67" i="1" l="1"/>
  <c r="D14" i="2" s="1"/>
  <c r="C14" i="2"/>
  <c r="EB71" i="1"/>
  <c r="D18" i="2" s="1"/>
  <c r="C18" i="2"/>
  <c r="EK71" i="1"/>
  <c r="E18" i="2"/>
  <c r="EH71" i="1"/>
  <c r="H18" i="2"/>
  <c r="EI71" i="1"/>
  <c r="I18" i="2"/>
  <c r="EL71" i="1"/>
  <c r="F18" i="2"/>
  <c r="EJ71" i="1"/>
  <c r="J18" i="2"/>
  <c r="B80" i="1"/>
  <c r="EA80" i="1" s="1"/>
  <c r="EB80" i="1" s="1"/>
  <c r="B84" i="1"/>
  <c r="EA84" i="1" s="1"/>
  <c r="EB84" i="1" s="1"/>
  <c r="EA76" i="1"/>
  <c r="EB76" i="1" s="1"/>
  <c r="EA58" i="1"/>
  <c r="EB58" i="1" s="1"/>
  <c r="EA57" i="1"/>
  <c r="EB57" i="1" s="1"/>
  <c r="B77" i="1"/>
  <c r="EA59" i="1"/>
  <c r="EB59" i="1" s="1"/>
  <c r="B81" i="1"/>
  <c r="EA81" i="1" s="1"/>
  <c r="EB81" i="1" s="1"/>
  <c r="EA63" i="1"/>
  <c r="EB63" i="1" s="1"/>
  <c r="B79" i="1"/>
  <c r="EA79" i="1" s="1"/>
  <c r="EB79" i="1" s="1"/>
  <c r="EA61" i="1"/>
  <c r="EB61" i="1" s="1"/>
  <c r="EA77" i="1" l="1"/>
  <c r="EB77" i="1" s="1"/>
</calcChain>
</file>

<file path=xl/sharedStrings.xml><?xml version="1.0" encoding="utf-8"?>
<sst xmlns="http://schemas.openxmlformats.org/spreadsheetml/2006/main" count="178" uniqueCount="69">
  <si>
    <t xml:space="preserve">    NSE 1</t>
  </si>
  <si>
    <t xml:space="preserve">    NFE 2</t>
  </si>
  <si>
    <t xml:space="preserve">    SFE 1</t>
  </si>
  <si>
    <t xml:space="preserve">    North Shore</t>
  </si>
  <si>
    <t xml:space="preserve">    North Powerhouse</t>
  </si>
  <si>
    <t xml:space="preserve">    South Shore</t>
  </si>
  <si>
    <t xml:space="preserve">  Collection Channels</t>
  </si>
  <si>
    <t xml:space="preserve">    Counting Station</t>
  </si>
  <si>
    <t xml:space="preserve">    Ladder Weirs</t>
  </si>
  <si>
    <t xml:space="preserve">    Ladder Exit</t>
  </si>
  <si>
    <t xml:space="preserve">  North Fish Ladder</t>
  </si>
  <si>
    <t xml:space="preserve">  South Fish Ladder</t>
  </si>
  <si>
    <t xml:space="preserve">  Weir Depths</t>
  </si>
  <si>
    <t>DIFFERENTIALS/DEPTHS:</t>
  </si>
  <si>
    <t xml:space="preserve">  Entrance Weirs</t>
  </si>
  <si>
    <t xml:space="preserve">    North Shore SG29</t>
  </si>
  <si>
    <t xml:space="preserve">    North Pwrh SG1</t>
  </si>
  <si>
    <t xml:space="preserve">    South Pwrh SG3</t>
  </si>
  <si>
    <t xml:space="preserve">  Tailwater</t>
  </si>
  <si>
    <t xml:space="preserve">    North Shore SG30</t>
  </si>
  <si>
    <t xml:space="preserve">    North Pwrh SG2</t>
  </si>
  <si>
    <t xml:space="preserve">    South Pwrh SG4</t>
  </si>
  <si>
    <t xml:space="preserve">    D S Picketed Leads</t>
  </si>
  <si>
    <t xml:space="preserve">    U S Picketed Leads</t>
  </si>
  <si>
    <t xml:space="preserve">    Makeup Diffuser </t>
  </si>
  <si>
    <t xml:space="preserve">    Exit Pool</t>
  </si>
  <si>
    <t xml:space="preserve">    Forebay</t>
  </si>
  <si>
    <t>ELEVATIONS:</t>
  </si>
  <si>
    <t>IN SOUTH FISHWAY:</t>
  </si>
  <si>
    <t>N/A</t>
  </si>
  <si>
    <t>CHANNEL VELOCITIES</t>
  </si>
  <si>
    <t xml:space="preserve">DATES: </t>
  </si>
  <si>
    <t>APPENDIX 1.  ICE HARBOR ADULT FISHWAY INSPECTIONS</t>
  </si>
  <si>
    <t>IN Criteria</t>
  </si>
  <si>
    <t>Out of Criteria</t>
  </si>
  <si>
    <t>Channel Velocity</t>
  </si>
  <si>
    <t>times inspected</t>
  </si>
  <si>
    <t xml:space="preserve">% </t>
  </si>
  <si>
    <t xml:space="preserve"> Total count &gt;=8'</t>
  </si>
  <si>
    <t>total 0.2 under</t>
  </si>
  <si>
    <t>total 0.3 or more under</t>
  </si>
  <si>
    <t>total .1 ft under and off sill</t>
  </si>
  <si>
    <t>total 0.2 under and off sill</t>
  </si>
  <si>
    <t>total 0.3 or more under and off sill</t>
  </si>
  <si>
    <t xml:space="preserve">total .1 ft over </t>
  </si>
  <si>
    <t xml:space="preserve">total 0.2 over </t>
  </si>
  <si>
    <t xml:space="preserve">total 0.3 or more over </t>
  </si>
  <si>
    <t>na</t>
  </si>
  <si>
    <t>total .1 ft under</t>
  </si>
  <si>
    <t>% .1 ft under and off sill</t>
  </si>
  <si>
    <t>% 0.2 under and off sill</t>
  </si>
  <si>
    <t>% 0.3 or more under and off sill</t>
  </si>
  <si>
    <t>% count &gt;=8'</t>
  </si>
  <si>
    <t>% number &lt;8' and on sill</t>
  </si>
  <si>
    <t>total number &lt;8' and on sill</t>
  </si>
  <si>
    <t>Inspection Point</t>
  </si>
  <si>
    <t>Number of Inspections</t>
  </si>
  <si>
    <t>Inspections in Criteria</t>
  </si>
  <si>
    <t>% in Criteria</t>
  </si>
  <si>
    <t>Total count in criteria</t>
  </si>
  <si>
    <t>NA</t>
  </si>
  <si>
    <t>In Criteria</t>
  </si>
  <si>
    <t>Water Level Over Criteria</t>
  </si>
  <si>
    <t>Water Level Under Criteria</t>
  </si>
  <si>
    <t>% of Inspections in Criteria</t>
  </si>
  <si>
    <t>Entrance Head</t>
  </si>
  <si>
    <t>Entrance Weir Depth</t>
  </si>
  <si>
    <t>Weir Gate on Sill</t>
  </si>
  <si>
    <t xml:space="preserve">  Entrance Weir Depth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</si>
</sst>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"/>
    <numFmt numFmtId="166" formatCode="0.0_)"/>
  </numFmts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indexed="8"/>
      <name val="Times New Roman"/>
      <family val="1"/>
    </font>
    <font>
      <sz val="12"/>
      <color rgb="FF0C0C0C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165" fontId="2" fillId="0" borderId="0" xfId="0" applyNumberFormat="1" applyFont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2" fontId="3" fillId="2" borderId="0" xfId="0" applyNumberFormat="1" applyFont="1" applyFill="1" applyAlignment="1" applyProtection="1">
      <alignment horizontal="center"/>
      <protection locked="0"/>
    </xf>
    <xf numFmtId="165" fontId="3" fillId="2" borderId="0" xfId="0" applyNumberFormat="1" applyFont="1" applyFill="1" applyAlignment="1" applyProtection="1">
      <alignment horizontal="center"/>
      <protection locked="0"/>
    </xf>
    <xf numFmtId="165" fontId="2" fillId="2" borderId="0" xfId="0" applyNumberFormat="1" applyFont="1" applyFill="1" applyAlignment="1" applyProtection="1">
      <alignment horizontal="center"/>
      <protection locked="0"/>
    </xf>
    <xf numFmtId="165" fontId="4" fillId="2" borderId="0" xfId="0" applyNumberFormat="1" applyFont="1" applyFill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" fontId="2" fillId="0" borderId="0" xfId="0" applyNumberFormat="1" applyFont="1" applyAlignment="1" applyProtection="1">
      <alignment horizontal="center"/>
      <protection locked="0"/>
    </xf>
    <xf numFmtId="16" fontId="2" fillId="0" borderId="0" xfId="0" quotePrefix="1" applyNumberFormat="1" applyFont="1" applyAlignment="1" applyProtection="1">
      <alignment horizontal="center"/>
      <protection locked="0"/>
    </xf>
    <xf numFmtId="16" fontId="3" fillId="0" borderId="0" xfId="0" applyNumberFormat="1" applyFont="1" applyAlignment="1" applyProtection="1">
      <alignment horizontal="center"/>
      <protection locked="0"/>
    </xf>
    <xf numFmtId="16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165" fontId="3" fillId="0" borderId="0" xfId="0" applyNumberFormat="1" applyFont="1" applyAlignment="1">
      <alignment horizontal="center"/>
    </xf>
    <xf numFmtId="165" fontId="3" fillId="0" borderId="0" xfId="0" quotePrefix="1" applyNumberFormat="1" applyFont="1" applyAlignment="1" applyProtection="1">
      <alignment horizontal="center"/>
      <protection locked="0"/>
    </xf>
    <xf numFmtId="164" fontId="1" fillId="0" borderId="1" xfId="0" quotePrefix="1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1" fontId="6" fillId="3" borderId="0" xfId="0" applyNumberFormat="1" applyFont="1" applyFill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3" fillId="2" borderId="0" xfId="0" applyFont="1" applyFill="1" applyBorder="1" applyAlignment="1" applyProtection="1">
      <alignment horizontal="center"/>
      <protection locked="0"/>
    </xf>
    <xf numFmtId="166" fontId="3" fillId="2" borderId="0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5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 applyProtection="1">
      <alignment horizontal="center"/>
      <protection locked="0"/>
    </xf>
    <xf numFmtId="165" fontId="3" fillId="2" borderId="6" xfId="0" applyNumberFormat="1" applyFont="1" applyFill="1" applyBorder="1" applyAlignment="1" applyProtection="1">
      <alignment horizontal="center"/>
      <protection locked="0"/>
    </xf>
    <xf numFmtId="165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 applyProtection="1">
      <alignment horizontal="center"/>
      <protection locked="0"/>
    </xf>
    <xf numFmtId="165" fontId="2" fillId="2" borderId="6" xfId="0" applyNumberFormat="1" applyFont="1" applyFill="1" applyBorder="1" applyAlignment="1" applyProtection="1">
      <alignment horizontal="center"/>
      <protection locked="0"/>
    </xf>
    <xf numFmtId="165" fontId="4" fillId="2" borderId="0" xfId="0" applyNumberFormat="1" applyFont="1" applyFill="1" applyBorder="1" applyAlignment="1">
      <alignment horizontal="center"/>
    </xf>
    <xf numFmtId="165" fontId="4" fillId="2" borderId="0" xfId="0" applyNumberFormat="1" applyFont="1" applyFill="1" applyBorder="1" applyAlignment="1" applyProtection="1">
      <alignment horizontal="center"/>
      <protection locked="0"/>
    </xf>
    <xf numFmtId="165" fontId="4" fillId="2" borderId="6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164" fontId="6" fillId="3" borderId="5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164" fontId="6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2" fillId="5" borderId="9" xfId="0" applyFont="1" applyFill="1" applyBorder="1" applyAlignment="1" applyProtection="1">
      <alignment horizontal="center"/>
      <protection locked="0"/>
    </xf>
    <xf numFmtId="0" fontId="2" fillId="5" borderId="10" xfId="0" applyFont="1" applyFill="1" applyBorder="1" applyAlignment="1" applyProtection="1">
      <alignment horizontal="center"/>
    </xf>
    <xf numFmtId="0" fontId="2" fillId="5" borderId="11" xfId="0" applyFont="1" applyFill="1" applyBorder="1" applyAlignment="1" applyProtection="1">
      <alignment horizontal="center"/>
    </xf>
    <xf numFmtId="0" fontId="3" fillId="5" borderId="0" xfId="0" applyFont="1" applyFill="1" applyAlignment="1">
      <alignment horizontal="center"/>
    </xf>
    <xf numFmtId="16" fontId="2" fillId="5" borderId="0" xfId="0" applyNumberFormat="1" applyFont="1" applyFill="1" applyAlignment="1" applyProtection="1">
      <alignment horizontal="center"/>
      <protection locked="0"/>
    </xf>
    <xf numFmtId="165" fontId="2" fillId="5" borderId="0" xfId="0" applyNumberFormat="1" applyFont="1" applyFill="1" applyAlignment="1" applyProtection="1">
      <alignment horizontal="center"/>
      <protection locked="0"/>
    </xf>
    <xf numFmtId="165" fontId="1" fillId="5" borderId="0" xfId="0" applyNumberFormat="1" applyFont="1" applyFill="1" applyAlignment="1">
      <alignment horizontal="center"/>
    </xf>
    <xf numFmtId="0" fontId="3" fillId="5" borderId="0" xfId="0" applyFont="1" applyFill="1" applyAlignment="1" applyProtection="1">
      <alignment horizontal="center"/>
      <protection locked="0"/>
    </xf>
    <xf numFmtId="2" fontId="3" fillId="5" borderId="0" xfId="0" applyNumberFormat="1" applyFont="1" applyFill="1" applyAlignment="1" applyProtection="1">
      <alignment horizontal="center"/>
      <protection locked="0"/>
    </xf>
    <xf numFmtId="165" fontId="3" fillId="5" borderId="0" xfId="0" applyNumberFormat="1" applyFont="1" applyFill="1" applyAlignment="1" applyProtection="1">
      <alignment horizontal="center"/>
      <protection locked="0"/>
    </xf>
    <xf numFmtId="165" fontId="4" fillId="5" borderId="0" xfId="0" applyNumberFormat="1" applyFont="1" applyFill="1" applyAlignment="1" applyProtection="1">
      <alignment horizontal="center"/>
      <protection locked="0"/>
    </xf>
    <xf numFmtId="0" fontId="6" fillId="5" borderId="0" xfId="0" applyFont="1" applyFill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" fontId="2" fillId="5" borderId="10" xfId="0" applyNumberFormat="1" applyFont="1" applyFill="1" applyBorder="1" applyAlignment="1" applyProtection="1">
      <alignment horizontal="center"/>
    </xf>
    <xf numFmtId="0" fontId="4" fillId="6" borderId="5" xfId="0" applyFont="1" applyFill="1" applyBorder="1" applyAlignment="1">
      <alignment horizontal="center"/>
    </xf>
    <xf numFmtId="1" fontId="2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7" borderId="12" xfId="0" applyFont="1" applyFill="1" applyBorder="1" applyAlignment="1" applyProtection="1">
      <alignment horizontal="center"/>
      <protection locked="0"/>
    </xf>
    <xf numFmtId="0" fontId="2" fillId="7" borderId="0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>
      <alignment horizontal="center"/>
    </xf>
    <xf numFmtId="165" fontId="3" fillId="3" borderId="12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9" borderId="0" xfId="0" applyFont="1" applyFill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2" fontId="0" fillId="8" borderId="13" xfId="0" applyNumberFormat="1" applyFill="1" applyBorder="1" applyAlignment="1">
      <alignment horizontal="center"/>
    </xf>
    <xf numFmtId="2" fontId="0" fillId="8" borderId="0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10" fillId="9" borderId="12" xfId="0" applyFont="1" applyFill="1" applyBorder="1" applyAlignment="1">
      <alignment horizontal="center"/>
    </xf>
    <xf numFmtId="2" fontId="10" fillId="9" borderId="12" xfId="0" applyNumberFormat="1" applyFont="1" applyFill="1" applyBorder="1" applyAlignment="1">
      <alignment horizontal="center"/>
    </xf>
    <xf numFmtId="0" fontId="11" fillId="9" borderId="12" xfId="0" applyFont="1" applyFill="1" applyBorder="1" applyAlignment="1" applyProtection="1">
      <alignment horizontal="center"/>
      <protection locked="0"/>
    </xf>
    <xf numFmtId="0" fontId="12" fillId="8" borderId="12" xfId="0" applyFont="1" applyFill="1" applyBorder="1" applyAlignment="1">
      <alignment horizontal="center"/>
    </xf>
    <xf numFmtId="2" fontId="12" fillId="8" borderId="12" xfId="0" applyNumberFormat="1" applyFont="1" applyFill="1" applyBorder="1" applyAlignment="1">
      <alignment horizontal="center"/>
    </xf>
    <xf numFmtId="164" fontId="12" fillId="8" borderId="12" xfId="0" applyNumberFormat="1" applyFont="1" applyFill="1" applyBorder="1" applyAlignment="1">
      <alignment horizontal="center"/>
    </xf>
    <xf numFmtId="165" fontId="12" fillId="8" borderId="12" xfId="0" applyNumberFormat="1" applyFont="1" applyFill="1" applyBorder="1" applyAlignment="1">
      <alignment horizontal="center"/>
    </xf>
    <xf numFmtId="164" fontId="10" fillId="9" borderId="12" xfId="0" applyNumberFormat="1" applyFont="1" applyFill="1" applyBorder="1" applyAlignment="1">
      <alignment horizontal="center"/>
    </xf>
    <xf numFmtId="1" fontId="12" fillId="8" borderId="12" xfId="0" applyNumberFormat="1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0" fillId="10" borderId="15" xfId="0" applyFont="1" applyFill="1" applyBorder="1" applyAlignment="1">
      <alignment horizontal="center"/>
    </xf>
    <xf numFmtId="0" fontId="12" fillId="10" borderId="12" xfId="0" applyFont="1" applyFill="1" applyBorder="1" applyAlignment="1">
      <alignment horizontal="center"/>
    </xf>
    <xf numFmtId="0" fontId="10" fillId="11" borderId="15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7ABE-1DFB-4779-A8DD-17A6E4B83BE9}">
  <dimension ref="A1:ER90"/>
  <sheetViews>
    <sheetView tabSelected="1" zoomScale="70" zoomScaleNormal="70" workbookViewId="0">
      <pane xSplit="1" topLeftCell="B1" activePane="topRight" state="frozen"/>
      <selection pane="topRight" activeCell="A86" sqref="A86"/>
    </sheetView>
  </sheetViews>
  <sheetFormatPr defaultColWidth="9.140625" defaultRowHeight="15.75" x14ac:dyDescent="0.25"/>
  <cols>
    <col min="1" max="1" width="34" style="26" customWidth="1"/>
    <col min="2" max="2" width="10.42578125" style="26" bestFit="1" customWidth="1"/>
    <col min="3" max="130" width="9.140625" style="26"/>
    <col min="131" max="131" width="19.5703125" style="117" bestFit="1" customWidth="1"/>
    <col min="132" max="132" width="9.140625" style="26"/>
    <col min="133" max="133" width="27.42578125" style="26" bestFit="1" customWidth="1"/>
    <col min="134" max="134" width="28.85546875" style="26" customWidth="1"/>
    <col min="135" max="135" width="37.5703125" style="26" customWidth="1"/>
    <col min="136" max="136" width="30.28515625" style="26" customWidth="1"/>
    <col min="137" max="137" width="37.140625" style="26" customWidth="1"/>
    <col min="138" max="138" width="34.85546875" style="26" bestFit="1" customWidth="1"/>
    <col min="139" max="139" width="25.5703125" style="26" customWidth="1"/>
    <col min="140" max="140" width="40.42578125" style="26" customWidth="1"/>
    <col min="141" max="141" width="18.140625" style="26" bestFit="1" customWidth="1"/>
    <col min="142" max="142" width="26.5703125" style="26" bestFit="1" customWidth="1"/>
    <col min="143" max="16384" width="9.140625" style="26"/>
  </cols>
  <sheetData>
    <row r="1" spans="1:148" ht="16.5" thickBot="1" x14ac:dyDescent="0.3">
      <c r="A1" s="21" t="s">
        <v>32</v>
      </c>
      <c r="B1" s="22"/>
      <c r="C1" s="10"/>
      <c r="D1" s="10"/>
      <c r="E1" s="23"/>
      <c r="F1" s="8">
        <v>2022</v>
      </c>
      <c r="G1" s="24"/>
      <c r="H1" s="25"/>
      <c r="I1" s="16"/>
      <c r="J1" s="11"/>
      <c r="K1" s="11"/>
      <c r="L1" s="10"/>
      <c r="M1" s="10"/>
      <c r="N1" s="10"/>
      <c r="O1" s="10"/>
      <c r="P1" s="10"/>
      <c r="Q1" s="9">
        <f>$F$1</f>
        <v>2022</v>
      </c>
      <c r="R1" s="11"/>
      <c r="S1" s="11"/>
      <c r="T1" s="11"/>
      <c r="U1" s="11"/>
      <c r="V1" s="10"/>
      <c r="W1" s="10"/>
      <c r="X1" s="10"/>
      <c r="Y1" s="10"/>
      <c r="Z1" s="10"/>
      <c r="AA1" s="9">
        <f>$F$1</f>
        <v>2022</v>
      </c>
      <c r="AB1" s="11"/>
      <c r="AC1" s="11"/>
      <c r="AD1" s="11"/>
      <c r="AE1" s="11"/>
      <c r="AF1" s="10"/>
      <c r="AG1" s="10"/>
      <c r="AH1" s="10"/>
      <c r="AI1" s="10"/>
      <c r="AJ1" s="9">
        <f>$F$1</f>
        <v>2022</v>
      </c>
      <c r="AK1" s="11"/>
      <c r="AL1" s="11"/>
      <c r="AM1" s="11"/>
      <c r="AN1" s="11"/>
      <c r="AO1" s="11"/>
      <c r="AP1" s="10"/>
      <c r="AQ1" s="10"/>
      <c r="AR1" s="10"/>
      <c r="AS1" s="10"/>
      <c r="AT1" s="9">
        <f>$F$1</f>
        <v>2022</v>
      </c>
      <c r="AU1" s="11"/>
      <c r="AV1" s="11"/>
      <c r="AW1" s="11"/>
      <c r="AX1" s="16"/>
      <c r="AY1" s="16"/>
      <c r="AZ1" s="10"/>
      <c r="BA1" s="10"/>
      <c r="BB1" s="10"/>
      <c r="BC1" s="10"/>
      <c r="BD1" s="9">
        <f>$F$1</f>
        <v>2022</v>
      </c>
      <c r="BE1" s="11"/>
      <c r="BF1" s="11"/>
      <c r="BG1" s="11"/>
      <c r="BH1" s="16"/>
      <c r="BI1" s="16"/>
      <c r="BJ1" s="10"/>
      <c r="BK1" s="10"/>
      <c r="BL1" s="10"/>
      <c r="BM1" s="10"/>
      <c r="BN1" s="9">
        <f>$F$1</f>
        <v>2022</v>
      </c>
      <c r="BO1" s="11"/>
      <c r="BP1" s="11"/>
      <c r="BQ1" s="11"/>
      <c r="BR1" s="16"/>
      <c r="BS1" s="16"/>
      <c r="BT1" s="10"/>
      <c r="BU1" s="10"/>
      <c r="BV1" s="10"/>
      <c r="BW1" s="9">
        <f>$F$1</f>
        <v>2022</v>
      </c>
      <c r="BX1" s="11"/>
      <c r="BY1" s="11"/>
      <c r="BZ1" s="11"/>
      <c r="CA1" s="16"/>
      <c r="CB1" s="16"/>
      <c r="CC1" s="16"/>
      <c r="CD1" s="10"/>
      <c r="CE1" s="10"/>
      <c r="CF1" s="10"/>
      <c r="CG1" s="9">
        <f>$F$1</f>
        <v>2022</v>
      </c>
      <c r="CH1" s="11"/>
      <c r="CI1" s="11"/>
      <c r="CJ1" s="11"/>
      <c r="CK1" s="16"/>
      <c r="CL1" s="16"/>
      <c r="CM1" s="16"/>
      <c r="CN1" s="10"/>
      <c r="CO1" s="10"/>
      <c r="CP1" s="10"/>
      <c r="CQ1" s="9">
        <f>$F$1</f>
        <v>2022</v>
      </c>
      <c r="CR1" s="11"/>
      <c r="CS1" s="11"/>
      <c r="CT1" s="11"/>
      <c r="CU1" s="16"/>
      <c r="CV1" s="16"/>
      <c r="CW1" s="16"/>
      <c r="CX1" s="10"/>
      <c r="CY1" s="10"/>
      <c r="CZ1" s="10"/>
      <c r="DA1" s="10"/>
      <c r="DB1" s="10"/>
      <c r="DC1" s="9">
        <f>$F$1</f>
        <v>2022</v>
      </c>
      <c r="DD1" s="11"/>
      <c r="DE1" s="11"/>
      <c r="DF1" s="11"/>
      <c r="DG1" s="16"/>
      <c r="DH1" s="10"/>
      <c r="DI1" s="10"/>
      <c r="DJ1" s="10"/>
      <c r="DK1" s="10"/>
      <c r="DL1" s="10"/>
      <c r="DM1" s="9">
        <f>$F$1</f>
        <v>2022</v>
      </c>
      <c r="DN1" s="11"/>
      <c r="DO1" s="11"/>
      <c r="DP1" s="11"/>
      <c r="DQ1" s="16"/>
      <c r="DR1" s="10"/>
      <c r="DS1" s="10"/>
      <c r="DT1" s="10"/>
      <c r="DU1" s="10"/>
      <c r="DV1" s="10"/>
      <c r="DW1" s="9">
        <f>$F$1</f>
        <v>2022</v>
      </c>
      <c r="DX1" s="11"/>
      <c r="DY1" s="11"/>
      <c r="DZ1" s="11"/>
      <c r="EA1" s="109"/>
      <c r="EB1" s="21"/>
      <c r="EC1" s="10"/>
      <c r="ED1" s="10"/>
      <c r="EE1" s="10"/>
      <c r="EF1" s="10"/>
      <c r="EG1" s="9"/>
      <c r="EH1" s="11"/>
      <c r="EI1" s="11"/>
      <c r="EJ1" s="11"/>
      <c r="EK1" s="11"/>
      <c r="EL1" s="21"/>
      <c r="EM1" s="10"/>
      <c r="EN1" s="10"/>
      <c r="EO1" s="10"/>
      <c r="EP1" s="10"/>
      <c r="EQ1" s="10"/>
      <c r="ER1" s="9"/>
    </row>
    <row r="2" spans="1:148" x14ac:dyDescent="0.25">
      <c r="A2" s="2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1"/>
      <c r="AR2" s="11"/>
      <c r="AS2" s="11"/>
      <c r="AT2" s="16"/>
      <c r="AU2" s="16"/>
      <c r="AV2" s="16"/>
      <c r="AW2" s="16"/>
      <c r="AX2" s="16"/>
      <c r="AY2" s="16"/>
      <c r="AZ2" s="16"/>
      <c r="BA2" s="11"/>
      <c r="BB2" s="11"/>
      <c r="BC2" s="11"/>
      <c r="BD2" s="16"/>
      <c r="BE2" s="16"/>
      <c r="BF2" s="16"/>
      <c r="BG2" s="16"/>
      <c r="BH2" s="16"/>
      <c r="BI2" s="16"/>
      <c r="BJ2" s="16"/>
      <c r="BK2" s="11"/>
      <c r="BL2" s="11"/>
      <c r="BM2" s="11"/>
      <c r="BN2" s="16"/>
      <c r="BO2" s="16"/>
      <c r="BP2" s="16"/>
      <c r="BQ2" s="16"/>
      <c r="BR2" s="16"/>
      <c r="BS2" s="16"/>
      <c r="BT2" s="16"/>
      <c r="BU2" s="11"/>
      <c r="BV2" s="11"/>
      <c r="BW2" s="16"/>
      <c r="BX2" s="16"/>
      <c r="BY2" s="16"/>
      <c r="BZ2" s="16"/>
      <c r="CA2" s="16"/>
      <c r="CB2" s="16"/>
      <c r="CC2" s="16"/>
      <c r="CD2" s="16"/>
      <c r="CE2" s="16"/>
      <c r="CF2" s="11"/>
      <c r="CG2" s="16"/>
      <c r="CH2" s="16"/>
      <c r="CI2" s="16"/>
      <c r="CJ2" s="16"/>
      <c r="CK2" s="16"/>
      <c r="CL2" s="16"/>
      <c r="CM2" s="16"/>
      <c r="CN2" s="16"/>
      <c r="CO2" s="16"/>
      <c r="CP2" s="11"/>
      <c r="CQ2" s="16"/>
      <c r="CR2" s="16"/>
      <c r="CS2" s="16"/>
      <c r="CT2" s="16"/>
      <c r="CU2" s="16"/>
      <c r="CV2" s="16"/>
      <c r="CW2" s="16"/>
      <c r="CX2" s="11"/>
      <c r="CY2" s="11"/>
      <c r="CZ2" s="11"/>
      <c r="DA2" s="11"/>
      <c r="DB2" s="11"/>
      <c r="DC2" s="16"/>
      <c r="DD2" s="16"/>
      <c r="DE2" s="16"/>
      <c r="DF2" s="16"/>
      <c r="DG2" s="16"/>
      <c r="DH2" s="16"/>
      <c r="DI2" s="16"/>
      <c r="DJ2" s="11"/>
      <c r="DK2" s="11"/>
      <c r="DL2" s="11"/>
      <c r="DM2" s="16"/>
      <c r="DN2" s="16"/>
      <c r="DO2" s="11"/>
      <c r="DP2" s="11"/>
      <c r="DQ2" s="16"/>
      <c r="DR2" s="11"/>
      <c r="DS2" s="11"/>
      <c r="DT2" s="11"/>
      <c r="DU2" s="11"/>
      <c r="DV2" s="11"/>
      <c r="DW2" s="11"/>
      <c r="DX2" s="11"/>
      <c r="DY2" s="11"/>
      <c r="DZ2" s="11"/>
      <c r="EA2" s="109"/>
      <c r="EB2" s="27"/>
      <c r="EC2" s="11"/>
      <c r="ED2" s="11"/>
      <c r="EE2" s="11"/>
      <c r="EF2" s="11"/>
      <c r="EG2" s="11"/>
      <c r="EH2" s="11"/>
      <c r="EI2" s="11"/>
      <c r="EJ2" s="11"/>
      <c r="EK2" s="11"/>
      <c r="EL2" s="27"/>
      <c r="EM2" s="11"/>
      <c r="EN2" s="11"/>
      <c r="EO2" s="11"/>
      <c r="EP2" s="11"/>
      <c r="EQ2" s="11"/>
      <c r="ER2" s="11"/>
    </row>
    <row r="3" spans="1:148" x14ac:dyDescent="0.25">
      <c r="A3" s="28" t="s">
        <v>31</v>
      </c>
      <c r="B3" s="12">
        <v>44621</v>
      </c>
      <c r="C3" s="12">
        <v>44623</v>
      </c>
      <c r="D3" s="12">
        <v>44627</v>
      </c>
      <c r="E3" s="12">
        <v>44628</v>
      </c>
      <c r="F3" s="12">
        <v>44630</v>
      </c>
      <c r="G3" s="12">
        <v>44634</v>
      </c>
      <c r="H3" s="12">
        <v>44636</v>
      </c>
      <c r="I3" s="12">
        <v>44637</v>
      </c>
      <c r="J3" s="12">
        <v>44641</v>
      </c>
      <c r="K3" s="12">
        <v>44642</v>
      </c>
      <c r="L3" s="12">
        <v>44643</v>
      </c>
      <c r="M3" s="12">
        <v>44649</v>
      </c>
      <c r="N3" s="12">
        <v>44650</v>
      </c>
      <c r="O3" s="12">
        <v>44651</v>
      </c>
      <c r="P3" s="12">
        <v>44656</v>
      </c>
      <c r="Q3" s="12">
        <v>44657</v>
      </c>
      <c r="R3" s="12">
        <v>44658</v>
      </c>
      <c r="S3" s="12">
        <v>44662</v>
      </c>
      <c r="T3" s="12">
        <v>44664</v>
      </c>
      <c r="U3" s="12">
        <v>44665</v>
      </c>
      <c r="V3" s="12">
        <v>44669</v>
      </c>
      <c r="W3" s="12">
        <v>44671</v>
      </c>
      <c r="X3" s="12">
        <v>44676</v>
      </c>
      <c r="Y3" s="12">
        <v>44677</v>
      </c>
      <c r="Z3" s="12">
        <v>44678</v>
      </c>
      <c r="AA3" s="12">
        <v>44683</v>
      </c>
      <c r="AB3" s="12">
        <v>44685</v>
      </c>
      <c r="AC3" s="12">
        <v>44686</v>
      </c>
      <c r="AD3" s="12">
        <v>44690</v>
      </c>
      <c r="AE3" s="12">
        <v>44691</v>
      </c>
      <c r="AF3" s="12">
        <v>44692</v>
      </c>
      <c r="AG3" s="12">
        <v>44698</v>
      </c>
      <c r="AH3" s="12">
        <v>44699</v>
      </c>
      <c r="AI3" s="12">
        <v>44700</v>
      </c>
      <c r="AJ3" s="12">
        <v>44704</v>
      </c>
      <c r="AK3" s="12">
        <v>44705</v>
      </c>
      <c r="AL3" s="12">
        <v>44706</v>
      </c>
      <c r="AM3" s="12">
        <v>44712</v>
      </c>
      <c r="AN3" s="12">
        <v>44713</v>
      </c>
      <c r="AO3" s="12">
        <v>44714</v>
      </c>
      <c r="AP3" s="12">
        <v>44718</v>
      </c>
      <c r="AQ3" s="12">
        <v>44720</v>
      </c>
      <c r="AR3" s="12">
        <v>44721</v>
      </c>
      <c r="AS3" s="12">
        <v>44725</v>
      </c>
      <c r="AT3" s="12">
        <v>44726</v>
      </c>
      <c r="AU3" s="12">
        <v>44727</v>
      </c>
      <c r="AV3" s="12">
        <v>44733</v>
      </c>
      <c r="AW3" s="12">
        <v>44734</v>
      </c>
      <c r="AX3" s="12">
        <v>44735</v>
      </c>
      <c r="AY3" s="12">
        <v>44739</v>
      </c>
      <c r="AZ3" s="12">
        <v>44740</v>
      </c>
      <c r="BA3" s="12">
        <v>44741</v>
      </c>
      <c r="BB3" s="12">
        <v>44747</v>
      </c>
      <c r="BC3" s="12">
        <v>44748</v>
      </c>
      <c r="BD3" s="12">
        <v>44749</v>
      </c>
      <c r="BE3" s="12">
        <v>44753</v>
      </c>
      <c r="BF3" s="12">
        <v>44754</v>
      </c>
      <c r="BG3" s="12">
        <v>44756</v>
      </c>
      <c r="BH3" s="12">
        <v>44761</v>
      </c>
      <c r="BI3" s="12">
        <v>44762</v>
      </c>
      <c r="BJ3" s="12">
        <v>44763</v>
      </c>
      <c r="BK3" s="12">
        <v>44767</v>
      </c>
      <c r="BL3" s="12">
        <v>44768</v>
      </c>
      <c r="BM3" s="12">
        <v>44769</v>
      </c>
      <c r="BN3" s="12">
        <v>44775</v>
      </c>
      <c r="BO3" s="12">
        <v>44776</v>
      </c>
      <c r="BP3" s="12">
        <v>44777</v>
      </c>
      <c r="BQ3" s="12">
        <v>44781</v>
      </c>
      <c r="BR3" s="12">
        <v>44782</v>
      </c>
      <c r="BS3" s="12">
        <v>44783</v>
      </c>
      <c r="BT3" s="12">
        <v>44786</v>
      </c>
      <c r="BU3" s="12">
        <v>44788</v>
      </c>
      <c r="BV3" s="12">
        <v>44789</v>
      </c>
      <c r="BW3" s="12">
        <v>44793</v>
      </c>
      <c r="BX3" s="12">
        <v>44795</v>
      </c>
      <c r="BY3" s="12">
        <v>44798</v>
      </c>
      <c r="BZ3" s="12">
        <v>44800</v>
      </c>
      <c r="CA3" s="12">
        <v>44802</v>
      </c>
      <c r="CB3" s="12">
        <v>44805</v>
      </c>
      <c r="CC3" s="12">
        <v>44807</v>
      </c>
      <c r="CD3" s="12">
        <v>44809</v>
      </c>
      <c r="CE3" s="12">
        <v>44812</v>
      </c>
      <c r="CF3" s="12">
        <v>44816</v>
      </c>
      <c r="CG3" s="12">
        <v>44819</v>
      </c>
      <c r="CH3" s="12">
        <v>44821</v>
      </c>
      <c r="CI3" s="12">
        <v>44823</v>
      </c>
      <c r="CJ3" s="12">
        <v>44825</v>
      </c>
      <c r="CK3" s="12">
        <v>44828</v>
      </c>
      <c r="CL3" s="12">
        <v>44830</v>
      </c>
      <c r="CM3" s="12">
        <v>44833</v>
      </c>
      <c r="CN3" s="12">
        <v>44835</v>
      </c>
      <c r="CO3" s="12">
        <v>44837</v>
      </c>
      <c r="CP3" s="12">
        <v>44839</v>
      </c>
      <c r="CQ3" s="12">
        <v>44842</v>
      </c>
      <c r="CR3" s="12">
        <v>44844</v>
      </c>
      <c r="CS3" s="12">
        <v>44847</v>
      </c>
      <c r="CT3" s="12">
        <v>44848</v>
      </c>
      <c r="CU3" s="12">
        <v>44849</v>
      </c>
      <c r="CV3" s="12">
        <v>44854</v>
      </c>
      <c r="CW3" s="12">
        <v>44856</v>
      </c>
      <c r="CX3" s="12">
        <v>44858</v>
      </c>
      <c r="CY3" s="12">
        <v>44861</v>
      </c>
      <c r="CZ3" s="12">
        <v>44865</v>
      </c>
      <c r="DA3" s="12">
        <v>44867</v>
      </c>
      <c r="DB3" s="12">
        <v>44868</v>
      </c>
      <c r="DC3" s="12">
        <v>44872</v>
      </c>
      <c r="DD3" s="12">
        <v>44873</v>
      </c>
      <c r="DE3" s="12">
        <v>44874</v>
      </c>
      <c r="DF3" s="12">
        <v>44879</v>
      </c>
      <c r="DG3" s="12">
        <v>44881</v>
      </c>
      <c r="DH3" s="12">
        <v>44882</v>
      </c>
      <c r="DI3" s="12">
        <v>44886</v>
      </c>
      <c r="DJ3" s="12">
        <v>44887</v>
      </c>
      <c r="DK3" s="12">
        <v>44888</v>
      </c>
      <c r="DL3" s="12">
        <v>44893</v>
      </c>
      <c r="DM3" s="12">
        <v>44895</v>
      </c>
      <c r="DN3" s="12">
        <v>44896</v>
      </c>
      <c r="DO3" s="12">
        <v>44900</v>
      </c>
      <c r="DP3" s="12">
        <v>44902</v>
      </c>
      <c r="DQ3" s="12">
        <v>44903</v>
      </c>
      <c r="DR3" s="12">
        <v>44907</v>
      </c>
      <c r="DS3" s="12">
        <v>44908</v>
      </c>
      <c r="DT3" s="12">
        <v>44910</v>
      </c>
      <c r="DU3" s="13">
        <v>44914</v>
      </c>
      <c r="DV3" s="13">
        <v>44916</v>
      </c>
      <c r="DW3" s="13">
        <v>44917</v>
      </c>
      <c r="DX3" s="12">
        <v>45287</v>
      </c>
      <c r="DY3" s="12">
        <v>45288</v>
      </c>
      <c r="DZ3" s="12">
        <v>45289</v>
      </c>
      <c r="EA3" s="110"/>
      <c r="EB3" s="28"/>
      <c r="EC3" s="12"/>
      <c r="ED3" s="12"/>
      <c r="EE3" s="12"/>
      <c r="EF3" s="12"/>
      <c r="EG3" s="12"/>
      <c r="EH3" s="12"/>
      <c r="EI3" s="12"/>
      <c r="EJ3" s="12"/>
      <c r="EK3" s="14"/>
      <c r="EL3" s="28"/>
      <c r="EM3" s="14"/>
      <c r="EN3" s="15"/>
      <c r="EO3" s="15"/>
      <c r="EP3" s="15"/>
      <c r="EQ3" s="15"/>
      <c r="ER3" s="15"/>
    </row>
    <row r="4" spans="1:148" x14ac:dyDescent="0.25">
      <c r="A4" s="1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11"/>
      <c r="EB4" s="16"/>
      <c r="EC4" s="1"/>
      <c r="ED4" s="1"/>
      <c r="EE4" s="1"/>
      <c r="EF4" s="1"/>
      <c r="EG4" s="1"/>
      <c r="EH4" s="1"/>
      <c r="EI4" s="1"/>
      <c r="EJ4" s="1"/>
      <c r="EK4" s="17"/>
      <c r="EL4" s="16"/>
      <c r="EM4" s="17"/>
      <c r="EN4" s="11"/>
      <c r="EO4" s="11"/>
      <c r="EP4" s="11"/>
      <c r="EQ4" s="11"/>
      <c r="ER4" s="11"/>
    </row>
    <row r="5" spans="1:148" x14ac:dyDescent="0.25">
      <c r="A5" s="29" t="s">
        <v>30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9"/>
      <c r="CO5" s="19"/>
      <c r="CP5" s="19"/>
      <c r="CQ5" s="19"/>
      <c r="CR5" s="19"/>
      <c r="CS5" s="19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11" t="s">
        <v>36</v>
      </c>
      <c r="EB5" s="29"/>
      <c r="EC5" s="1"/>
      <c r="ED5" s="1"/>
      <c r="EE5" s="1"/>
      <c r="EF5" s="1"/>
      <c r="EG5" s="1"/>
      <c r="EH5" s="1"/>
      <c r="EI5" s="1"/>
      <c r="EJ5" s="1"/>
      <c r="EK5" s="18"/>
      <c r="EL5" s="29"/>
      <c r="EM5" s="18"/>
      <c r="EN5" s="19"/>
      <c r="EO5" s="19"/>
      <c r="EP5" s="19"/>
      <c r="EQ5" s="19"/>
      <c r="ER5" s="19"/>
    </row>
    <row r="6" spans="1:148" x14ac:dyDescent="0.25">
      <c r="A6" s="29" t="s">
        <v>28</v>
      </c>
      <c r="B6" s="1">
        <v>2.6</v>
      </c>
      <c r="C6" s="1">
        <v>2.1</v>
      </c>
      <c r="D6" s="1">
        <v>2.4500000000000002</v>
      </c>
      <c r="E6" s="1">
        <v>2.2000000000000002</v>
      </c>
      <c r="F6" s="1">
        <v>2.2999999999999998</v>
      </c>
      <c r="G6" s="1">
        <v>2.6</v>
      </c>
      <c r="H6" s="1">
        <v>1.65</v>
      </c>
      <c r="I6" s="1">
        <v>1.34</v>
      </c>
      <c r="J6" s="1">
        <v>1.8</v>
      </c>
      <c r="K6" s="1">
        <v>2</v>
      </c>
      <c r="L6" s="1">
        <v>2.1</v>
      </c>
      <c r="M6" s="1">
        <v>2.8</v>
      </c>
      <c r="N6" s="1">
        <v>2.6</v>
      </c>
      <c r="O6" s="1">
        <v>1.8</v>
      </c>
      <c r="P6" s="1">
        <v>2.6</v>
      </c>
      <c r="Q6" s="1">
        <v>2.2000000000000002</v>
      </c>
      <c r="R6" s="1">
        <v>3.2</v>
      </c>
      <c r="S6" s="1">
        <v>2.8</v>
      </c>
      <c r="T6" s="1">
        <v>2.2000000000000002</v>
      </c>
      <c r="U6" s="1">
        <v>2.7</v>
      </c>
      <c r="V6" s="1">
        <v>2.4</v>
      </c>
      <c r="W6" s="1">
        <v>2.2999999999999998</v>
      </c>
      <c r="X6" s="1">
        <v>2.7</v>
      </c>
      <c r="Y6" s="1">
        <v>2.6</v>
      </c>
      <c r="Z6" s="1">
        <v>1.9</v>
      </c>
      <c r="AA6" s="1">
        <v>2.1</v>
      </c>
      <c r="AB6" s="1">
        <v>2.5</v>
      </c>
      <c r="AC6" s="1">
        <v>2</v>
      </c>
      <c r="AD6" s="1">
        <v>1.7</v>
      </c>
      <c r="AE6" s="1">
        <v>1.9</v>
      </c>
      <c r="AF6" s="1">
        <v>2</v>
      </c>
      <c r="AG6" s="1">
        <v>1.5</v>
      </c>
      <c r="AH6" s="1">
        <v>2.4</v>
      </c>
      <c r="AI6" s="1">
        <v>2.5</v>
      </c>
      <c r="AJ6" s="1">
        <v>1.8</v>
      </c>
      <c r="AK6" s="1">
        <v>2.1</v>
      </c>
      <c r="AL6" s="1">
        <v>2.2999999999999998</v>
      </c>
      <c r="AM6" s="1">
        <v>1.72</v>
      </c>
      <c r="AN6" s="1">
        <v>1.3</v>
      </c>
      <c r="AO6" s="1">
        <v>1.6</v>
      </c>
      <c r="AP6" s="1">
        <v>1.6</v>
      </c>
      <c r="AQ6" s="1">
        <v>1.3</v>
      </c>
      <c r="AR6" s="1">
        <v>1.6</v>
      </c>
      <c r="AS6" s="1">
        <v>1.7</v>
      </c>
      <c r="AT6" s="1">
        <v>1.5</v>
      </c>
      <c r="AU6" s="1">
        <v>1.5</v>
      </c>
      <c r="AV6" s="1">
        <v>1.2</v>
      </c>
      <c r="AW6" s="1">
        <v>1.57</v>
      </c>
      <c r="AX6" s="1">
        <v>1.5</v>
      </c>
      <c r="AY6" s="1">
        <v>1.6</v>
      </c>
      <c r="AZ6" s="1">
        <v>1.2</v>
      </c>
      <c r="BA6" s="1">
        <v>1.9</v>
      </c>
      <c r="BB6" s="1">
        <v>2.4</v>
      </c>
      <c r="BC6" s="1">
        <v>1.6</v>
      </c>
      <c r="BD6" s="1">
        <v>1.7</v>
      </c>
      <c r="BE6" s="1">
        <v>2.5</v>
      </c>
      <c r="BF6" s="1">
        <v>1.6</v>
      </c>
      <c r="BG6" s="1">
        <v>2.7</v>
      </c>
      <c r="BH6" s="1">
        <v>1.6</v>
      </c>
      <c r="BI6" s="1">
        <v>2.1</v>
      </c>
      <c r="BJ6" s="1">
        <v>2.5099999999999998</v>
      </c>
      <c r="BK6" s="1">
        <v>2.1</v>
      </c>
      <c r="BL6" s="1">
        <v>2</v>
      </c>
      <c r="BM6" s="1">
        <v>1.8</v>
      </c>
      <c r="BN6" s="1">
        <v>2.5</v>
      </c>
      <c r="BO6" s="1">
        <v>2.4</v>
      </c>
      <c r="BP6" s="1">
        <v>2.5</v>
      </c>
      <c r="BQ6" s="1">
        <v>2.6</v>
      </c>
      <c r="BR6" s="1">
        <v>2.2000000000000002</v>
      </c>
      <c r="BS6" s="1">
        <v>2.4</v>
      </c>
      <c r="BT6" s="1">
        <v>2.5</v>
      </c>
      <c r="BU6" s="1">
        <v>2.2999999999999998</v>
      </c>
      <c r="BV6" s="1">
        <v>1.9</v>
      </c>
      <c r="BW6" s="1">
        <v>2.7</v>
      </c>
      <c r="BX6" s="1">
        <v>2.7</v>
      </c>
      <c r="BY6" s="1">
        <v>3</v>
      </c>
      <c r="BZ6" s="1">
        <v>3</v>
      </c>
      <c r="CA6" s="1">
        <v>2.2999999999999998</v>
      </c>
      <c r="CB6" s="1">
        <v>1.6</v>
      </c>
      <c r="CC6" s="1">
        <v>2.4</v>
      </c>
      <c r="CD6" s="1" t="s">
        <v>29</v>
      </c>
      <c r="CE6" s="1">
        <v>2.6</v>
      </c>
      <c r="CF6" s="1">
        <v>2.2999999999999998</v>
      </c>
      <c r="CG6" s="1">
        <v>2</v>
      </c>
      <c r="CH6" s="1">
        <v>2.1</v>
      </c>
      <c r="CI6" s="1">
        <v>2.1</v>
      </c>
      <c r="CJ6" s="1">
        <v>2.1</v>
      </c>
      <c r="CK6" s="1">
        <v>2.1</v>
      </c>
      <c r="CL6" s="1">
        <v>2.7</v>
      </c>
      <c r="CM6" s="1">
        <v>2.5</v>
      </c>
      <c r="CN6" s="1">
        <v>2.8</v>
      </c>
      <c r="CO6" s="1">
        <v>2.1</v>
      </c>
      <c r="CP6" s="1">
        <v>2.2999999999999998</v>
      </c>
      <c r="CQ6" s="1">
        <v>2.1</v>
      </c>
      <c r="CR6" s="1">
        <v>1.9</v>
      </c>
      <c r="CS6" s="1">
        <v>3</v>
      </c>
      <c r="CT6" s="1">
        <v>2.9</v>
      </c>
      <c r="CU6" s="1">
        <v>2.6</v>
      </c>
      <c r="CV6" s="1">
        <v>2.5</v>
      </c>
      <c r="CW6" s="1">
        <v>2.5</v>
      </c>
      <c r="CX6" s="1">
        <v>1.7</v>
      </c>
      <c r="CY6" s="1">
        <v>2.1</v>
      </c>
      <c r="CZ6" s="1">
        <v>2.5</v>
      </c>
      <c r="DA6" s="1">
        <v>2.5</v>
      </c>
      <c r="DB6" s="1">
        <v>2.5</v>
      </c>
      <c r="DC6" s="1">
        <v>3</v>
      </c>
      <c r="DD6" s="1">
        <v>2.5</v>
      </c>
      <c r="DE6" s="1">
        <v>2.9</v>
      </c>
      <c r="DF6" s="1">
        <v>3</v>
      </c>
      <c r="DG6" s="1">
        <v>2.5</v>
      </c>
      <c r="DH6" s="1">
        <v>2.4</v>
      </c>
      <c r="DI6" s="1">
        <v>3</v>
      </c>
      <c r="DJ6" s="1">
        <v>2.9</v>
      </c>
      <c r="DK6" s="1">
        <v>3.15</v>
      </c>
      <c r="DL6" s="1">
        <v>3.05</v>
      </c>
      <c r="DM6" s="1">
        <v>2.4</v>
      </c>
      <c r="DN6" s="1">
        <v>2.8</v>
      </c>
      <c r="DO6" s="1">
        <v>3</v>
      </c>
      <c r="DP6" s="1">
        <v>2.9</v>
      </c>
      <c r="DQ6" s="1">
        <v>2.9</v>
      </c>
      <c r="DR6" s="1">
        <v>2.6</v>
      </c>
      <c r="DS6" s="1">
        <v>2.8</v>
      </c>
      <c r="DT6" s="1">
        <v>2.65</v>
      </c>
      <c r="DU6" s="1">
        <v>2.5</v>
      </c>
      <c r="DV6" s="1">
        <v>2.6</v>
      </c>
      <c r="DW6" s="1">
        <v>2.6</v>
      </c>
      <c r="DX6" s="1">
        <v>2.8</v>
      </c>
      <c r="DY6" s="1">
        <v>2.4500000000000002</v>
      </c>
      <c r="DZ6" s="1">
        <v>2.2999999999999998</v>
      </c>
      <c r="EA6" s="112">
        <f>COUNTIF(B6:DZ6, "&gt;=0")</f>
        <v>128</v>
      </c>
      <c r="EC6" s="1"/>
      <c r="ED6" s="1"/>
      <c r="EE6" s="1"/>
      <c r="EF6" s="1"/>
      <c r="EG6" s="1"/>
      <c r="EH6" s="1"/>
      <c r="EI6" s="1"/>
      <c r="EJ6" s="1"/>
      <c r="EK6" s="20"/>
      <c r="EL6" s="29"/>
      <c r="EM6" s="20"/>
      <c r="EN6" s="19"/>
      <c r="EO6" s="19"/>
      <c r="EP6" s="19"/>
      <c r="EQ6" s="19"/>
      <c r="ER6" s="19"/>
    </row>
    <row r="7" spans="1:148" x14ac:dyDescent="0.25">
      <c r="A7" s="1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12"/>
      <c r="EB7" s="16"/>
      <c r="EC7" s="1"/>
      <c r="ED7" s="1"/>
      <c r="EE7" s="1"/>
      <c r="EF7" s="1"/>
      <c r="EG7" s="1"/>
      <c r="EH7" s="1"/>
      <c r="EI7" s="1"/>
      <c r="EJ7" s="1"/>
      <c r="EK7" s="17"/>
      <c r="EL7" s="16"/>
      <c r="EM7" s="17"/>
      <c r="EN7" s="11"/>
      <c r="EO7" s="11"/>
      <c r="EP7" s="11"/>
      <c r="EQ7" s="11"/>
      <c r="ER7" s="11"/>
    </row>
    <row r="8" spans="1:148" x14ac:dyDescent="0.25">
      <c r="A8" s="16" t="s">
        <v>27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12"/>
      <c r="EB8" s="16"/>
      <c r="EC8" s="1"/>
      <c r="ED8" s="1"/>
      <c r="EE8" s="1"/>
      <c r="EF8" s="1"/>
      <c r="EG8" s="1"/>
      <c r="EH8" s="1"/>
      <c r="EI8" s="1"/>
      <c r="EJ8" s="1"/>
      <c r="EK8" s="17"/>
      <c r="EL8" s="16"/>
      <c r="EM8" s="17"/>
      <c r="EN8" s="11"/>
      <c r="EO8" s="11"/>
      <c r="EP8" s="11"/>
      <c r="EQ8" s="11"/>
      <c r="ER8" s="11"/>
    </row>
    <row r="9" spans="1:148" x14ac:dyDescent="0.25">
      <c r="A9" s="16" t="s">
        <v>11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12"/>
      <c r="EB9" s="16"/>
      <c r="EC9" s="1"/>
      <c r="ED9" s="1"/>
      <c r="EE9" s="1"/>
      <c r="EF9" s="1"/>
      <c r="EG9" s="1"/>
      <c r="EH9" s="1"/>
      <c r="EI9" s="1"/>
      <c r="EJ9" s="1"/>
      <c r="EK9" s="17"/>
      <c r="EL9" s="16"/>
      <c r="EM9" s="17"/>
      <c r="EN9" s="11"/>
      <c r="EO9" s="11"/>
      <c r="EP9" s="11"/>
      <c r="EQ9" s="11"/>
      <c r="ER9" s="11"/>
    </row>
    <row r="10" spans="1:148" x14ac:dyDescent="0.25">
      <c r="A10" s="11" t="s">
        <v>26</v>
      </c>
      <c r="B10" s="1">
        <v>438.7</v>
      </c>
      <c r="C10" s="1">
        <v>438.7</v>
      </c>
      <c r="D10" s="1">
        <v>438.6</v>
      </c>
      <c r="E10" s="1">
        <v>439.5</v>
      </c>
      <c r="F10" s="1">
        <v>438.5</v>
      </c>
      <c r="G10" s="1">
        <v>439.9</v>
      </c>
      <c r="H10" s="1">
        <v>439.3</v>
      </c>
      <c r="I10" s="1">
        <v>439.2</v>
      </c>
      <c r="J10" s="1">
        <v>438.5</v>
      </c>
      <c r="K10" s="1">
        <v>438.4</v>
      </c>
      <c r="L10" s="1">
        <v>438.7</v>
      </c>
      <c r="M10" s="1">
        <v>438</v>
      </c>
      <c r="N10" s="1">
        <v>438.3</v>
      </c>
      <c r="O10" s="1">
        <v>438.4</v>
      </c>
      <c r="P10" s="1">
        <v>437.8</v>
      </c>
      <c r="Q10" s="1">
        <v>437.5</v>
      </c>
      <c r="R10" s="1">
        <v>437.5</v>
      </c>
      <c r="S10" s="1">
        <v>437.9</v>
      </c>
      <c r="T10" s="1">
        <v>437.6</v>
      </c>
      <c r="U10" s="1">
        <v>437.8</v>
      </c>
      <c r="V10" s="1">
        <v>437.8</v>
      </c>
      <c r="W10" s="1">
        <v>437.5</v>
      </c>
      <c r="X10" s="1">
        <v>437.7</v>
      </c>
      <c r="Y10" s="1">
        <v>437.9</v>
      </c>
      <c r="Z10" s="1">
        <v>437.8</v>
      </c>
      <c r="AA10" s="1">
        <v>438</v>
      </c>
      <c r="AB10" s="1">
        <v>438.5</v>
      </c>
      <c r="AC10" s="1">
        <v>438</v>
      </c>
      <c r="AD10" s="1">
        <v>437.5</v>
      </c>
      <c r="AE10" s="1">
        <v>438.1</v>
      </c>
      <c r="AF10" s="1">
        <v>437.6</v>
      </c>
      <c r="AG10" s="1">
        <v>438.5</v>
      </c>
      <c r="AH10" s="1">
        <v>438.3</v>
      </c>
      <c r="AI10" s="1">
        <v>437.7</v>
      </c>
      <c r="AJ10" s="1">
        <v>438.2</v>
      </c>
      <c r="AK10" s="1">
        <v>437.8</v>
      </c>
      <c r="AL10" s="1">
        <v>438.2</v>
      </c>
      <c r="AM10" s="1">
        <v>437.7</v>
      </c>
      <c r="AN10" s="1">
        <v>437.2</v>
      </c>
      <c r="AO10" s="1">
        <v>437.9</v>
      </c>
      <c r="AP10" s="1">
        <v>437.4</v>
      </c>
      <c r="AQ10" s="1">
        <v>437.6</v>
      </c>
      <c r="AR10" s="1">
        <v>437.4</v>
      </c>
      <c r="AS10" s="1">
        <v>437.7</v>
      </c>
      <c r="AT10" s="1">
        <v>437.6</v>
      </c>
      <c r="AU10" s="1">
        <v>437.6</v>
      </c>
      <c r="AV10" s="1">
        <v>437.8</v>
      </c>
      <c r="AW10" s="1">
        <v>437.9</v>
      </c>
      <c r="AX10" s="1">
        <v>438</v>
      </c>
      <c r="AY10" s="1">
        <v>438</v>
      </c>
      <c r="AZ10" s="1">
        <v>437.6</v>
      </c>
      <c r="BA10" s="1">
        <v>437.9</v>
      </c>
      <c r="BB10" s="1">
        <v>437.9</v>
      </c>
      <c r="BC10" s="1">
        <v>437.8</v>
      </c>
      <c r="BD10" s="1">
        <v>437.7</v>
      </c>
      <c r="BE10" s="1">
        <v>438.2</v>
      </c>
      <c r="BF10" s="1">
        <v>437.5</v>
      </c>
      <c r="BG10" s="1">
        <v>438.3</v>
      </c>
      <c r="BH10" s="1">
        <v>438.5</v>
      </c>
      <c r="BI10" s="1">
        <v>437.8</v>
      </c>
      <c r="BJ10" s="1">
        <v>438.2</v>
      </c>
      <c r="BK10" s="1">
        <v>438.1</v>
      </c>
      <c r="BL10" s="1">
        <v>438</v>
      </c>
      <c r="BM10" s="1">
        <v>438.4</v>
      </c>
      <c r="BN10" s="1">
        <v>438.5</v>
      </c>
      <c r="BO10" s="1">
        <v>438.6</v>
      </c>
      <c r="BP10" s="1">
        <v>438.6</v>
      </c>
      <c r="BQ10" s="1">
        <v>438.2</v>
      </c>
      <c r="BR10" s="1">
        <v>438.5</v>
      </c>
      <c r="BS10" s="1">
        <v>438.4</v>
      </c>
      <c r="BT10" s="1">
        <v>438.5</v>
      </c>
      <c r="BU10" s="1">
        <v>438.2</v>
      </c>
      <c r="BV10" s="1">
        <v>438.5</v>
      </c>
      <c r="BW10" s="1">
        <v>438.6</v>
      </c>
      <c r="BX10" s="1">
        <v>439.2</v>
      </c>
      <c r="BY10" s="1">
        <v>438.9</v>
      </c>
      <c r="BZ10" s="1">
        <v>439.5</v>
      </c>
      <c r="CA10" s="1">
        <v>439.5</v>
      </c>
      <c r="CB10" s="1">
        <v>439.4</v>
      </c>
      <c r="CC10" s="1">
        <v>439.3</v>
      </c>
      <c r="CD10" s="1">
        <v>439.4</v>
      </c>
      <c r="CE10" s="1">
        <v>439.2</v>
      </c>
      <c r="CF10" s="1">
        <v>438.9</v>
      </c>
      <c r="CG10" s="1">
        <v>438.9</v>
      </c>
      <c r="CH10" s="1">
        <v>439.2</v>
      </c>
      <c r="CI10" s="1">
        <v>439</v>
      </c>
      <c r="CJ10" s="1">
        <v>439.1</v>
      </c>
      <c r="CK10" s="1">
        <v>439.2</v>
      </c>
      <c r="CL10" s="1">
        <v>439</v>
      </c>
      <c r="CM10" s="1">
        <v>439.2</v>
      </c>
      <c r="CN10" s="1">
        <v>439.3</v>
      </c>
      <c r="CO10" s="1">
        <v>439.1</v>
      </c>
      <c r="CP10" s="1">
        <v>439.5</v>
      </c>
      <c r="CQ10" s="1">
        <v>439.4</v>
      </c>
      <c r="CR10" s="1">
        <v>439.2</v>
      </c>
      <c r="CS10" s="1">
        <v>438.7</v>
      </c>
      <c r="CT10" s="1">
        <v>439.3</v>
      </c>
      <c r="CU10" s="1">
        <v>439.3</v>
      </c>
      <c r="CV10" s="1">
        <v>439.3</v>
      </c>
      <c r="CW10" s="1">
        <v>439.2</v>
      </c>
      <c r="CX10" s="1">
        <v>439.2</v>
      </c>
      <c r="CY10" s="1">
        <v>439.2</v>
      </c>
      <c r="CZ10" s="1">
        <v>439.6</v>
      </c>
      <c r="DA10" s="1">
        <v>438.1</v>
      </c>
      <c r="DB10" s="1">
        <v>438.5</v>
      </c>
      <c r="DC10" s="1">
        <v>439.3</v>
      </c>
      <c r="DD10" s="1">
        <v>439.3</v>
      </c>
      <c r="DE10" s="1">
        <v>439.2</v>
      </c>
      <c r="DF10" s="1">
        <v>439.1</v>
      </c>
      <c r="DG10" s="1">
        <v>439</v>
      </c>
      <c r="DH10" s="1">
        <v>439.1</v>
      </c>
      <c r="DI10" s="1">
        <v>439.2</v>
      </c>
      <c r="DJ10" s="1">
        <v>439</v>
      </c>
      <c r="DK10" s="1">
        <v>439.8</v>
      </c>
      <c r="DL10" s="1">
        <v>439</v>
      </c>
      <c r="DM10" s="1">
        <v>439</v>
      </c>
      <c r="DN10" s="1">
        <v>439.1</v>
      </c>
      <c r="DO10" s="1">
        <v>439.3</v>
      </c>
      <c r="DP10" s="1">
        <v>438.8</v>
      </c>
      <c r="DQ10" s="1">
        <v>438.9</v>
      </c>
      <c r="DR10" s="1">
        <v>439.5</v>
      </c>
      <c r="DS10" s="1">
        <v>439.1</v>
      </c>
      <c r="DT10" s="1">
        <v>439.1</v>
      </c>
      <c r="DU10" s="1">
        <v>438.9</v>
      </c>
      <c r="DV10" s="1">
        <v>438.6</v>
      </c>
      <c r="DW10" s="1">
        <v>439.6</v>
      </c>
      <c r="DX10" s="1">
        <v>439.5</v>
      </c>
      <c r="DY10" s="1">
        <v>439</v>
      </c>
      <c r="DZ10" s="1">
        <v>438.8</v>
      </c>
      <c r="EA10" s="112">
        <f t="shared" ref="EA10:EA32" si="0">COUNTIF(B10:DZ10, "&gt;=0")</f>
        <v>129</v>
      </c>
      <c r="EB10" s="11"/>
      <c r="EC10" s="1"/>
      <c r="ED10" s="1"/>
      <c r="EE10" s="1"/>
      <c r="EF10" s="1"/>
      <c r="EG10" s="1"/>
      <c r="EH10" s="1"/>
      <c r="EI10" s="1"/>
      <c r="EJ10" s="1"/>
      <c r="EK10" s="17"/>
      <c r="EL10" s="11"/>
      <c r="EM10" s="17"/>
      <c r="EN10" s="11"/>
      <c r="EO10" s="11"/>
      <c r="EP10" s="11"/>
      <c r="EQ10" s="11"/>
      <c r="ER10" s="11"/>
    </row>
    <row r="11" spans="1:148" x14ac:dyDescent="0.25">
      <c r="A11" s="11" t="s">
        <v>25</v>
      </c>
      <c r="B11" s="1">
        <v>438.7</v>
      </c>
      <c r="C11" s="1">
        <v>438.7</v>
      </c>
      <c r="D11" s="1">
        <v>438.6</v>
      </c>
      <c r="E11" s="1">
        <v>439.5</v>
      </c>
      <c r="F11" s="1">
        <v>438.5</v>
      </c>
      <c r="G11" s="1">
        <v>439.9</v>
      </c>
      <c r="H11" s="1">
        <v>439.2</v>
      </c>
      <c r="I11" s="1">
        <v>439.2</v>
      </c>
      <c r="J11" s="1">
        <v>438.5</v>
      </c>
      <c r="K11" s="1">
        <v>438.4</v>
      </c>
      <c r="L11" s="1">
        <v>438.7</v>
      </c>
      <c r="M11" s="1">
        <v>438</v>
      </c>
      <c r="N11" s="1">
        <v>438.3</v>
      </c>
      <c r="O11" s="1">
        <v>438.3</v>
      </c>
      <c r="P11" s="1">
        <v>437.7</v>
      </c>
      <c r="Q11" s="1">
        <v>437.4</v>
      </c>
      <c r="R11" s="1">
        <v>437.4</v>
      </c>
      <c r="S11" s="1">
        <v>437.9</v>
      </c>
      <c r="T11" s="1">
        <v>437.6</v>
      </c>
      <c r="U11" s="1">
        <v>437.8</v>
      </c>
      <c r="V11" s="1">
        <v>437.7</v>
      </c>
      <c r="W11" s="1">
        <v>437.5</v>
      </c>
      <c r="X11" s="1">
        <v>437.7</v>
      </c>
      <c r="Y11" s="1">
        <v>437.8</v>
      </c>
      <c r="Z11" s="1">
        <v>437.8</v>
      </c>
      <c r="AA11" s="1">
        <v>438</v>
      </c>
      <c r="AB11" s="1">
        <v>438.4</v>
      </c>
      <c r="AC11" s="1">
        <v>438</v>
      </c>
      <c r="AD11" s="1">
        <v>437.5</v>
      </c>
      <c r="AE11" s="1">
        <v>438.1</v>
      </c>
      <c r="AF11" s="1">
        <v>437.6</v>
      </c>
      <c r="AG11" s="1">
        <v>438.5</v>
      </c>
      <c r="AH11" s="1">
        <v>438.3</v>
      </c>
      <c r="AI11" s="1">
        <v>437.7</v>
      </c>
      <c r="AJ11" s="1">
        <v>438.1</v>
      </c>
      <c r="AK11" s="1">
        <v>437.8</v>
      </c>
      <c r="AL11" s="1">
        <v>438.2</v>
      </c>
      <c r="AM11" s="1">
        <v>437.7</v>
      </c>
      <c r="AN11" s="1">
        <v>437.2</v>
      </c>
      <c r="AO11" s="1">
        <v>437.9</v>
      </c>
      <c r="AP11" s="1">
        <v>437.4</v>
      </c>
      <c r="AQ11" s="1">
        <v>437.6</v>
      </c>
      <c r="AR11" s="1">
        <v>437.4</v>
      </c>
      <c r="AS11" s="1">
        <v>437.7</v>
      </c>
      <c r="AT11" s="1">
        <v>437.6</v>
      </c>
      <c r="AU11" s="1">
        <v>437.6</v>
      </c>
      <c r="AV11" s="1">
        <v>437.8</v>
      </c>
      <c r="AW11" s="1">
        <v>437.8</v>
      </c>
      <c r="AX11" s="1">
        <v>438</v>
      </c>
      <c r="AY11" s="1">
        <v>438</v>
      </c>
      <c r="AZ11" s="1">
        <v>437.6</v>
      </c>
      <c r="BA11" s="1">
        <v>437.9</v>
      </c>
      <c r="BB11" s="1">
        <v>437.9</v>
      </c>
      <c r="BC11" s="1">
        <v>437.8</v>
      </c>
      <c r="BD11" s="1">
        <v>437.7</v>
      </c>
      <c r="BE11" s="1">
        <v>438.2</v>
      </c>
      <c r="BF11" s="1">
        <v>437.5</v>
      </c>
      <c r="BG11" s="1">
        <v>438.3</v>
      </c>
      <c r="BH11" s="1">
        <v>438.5</v>
      </c>
      <c r="BI11" s="1">
        <v>437.8</v>
      </c>
      <c r="BJ11" s="1">
        <v>438.2</v>
      </c>
      <c r="BK11" s="1">
        <v>438.1</v>
      </c>
      <c r="BL11" s="1">
        <v>437.9</v>
      </c>
      <c r="BM11" s="1">
        <v>438.4</v>
      </c>
      <c r="BN11" s="1">
        <v>438.4</v>
      </c>
      <c r="BO11" s="1">
        <v>438.5</v>
      </c>
      <c r="BP11" s="1">
        <v>438.6</v>
      </c>
      <c r="BQ11" s="1">
        <v>438.1</v>
      </c>
      <c r="BR11" s="1">
        <v>438.4</v>
      </c>
      <c r="BS11" s="1">
        <v>438.3</v>
      </c>
      <c r="BT11" s="1">
        <v>438.4</v>
      </c>
      <c r="BU11" s="1">
        <v>438.1</v>
      </c>
      <c r="BV11" s="1">
        <v>438.4</v>
      </c>
      <c r="BW11" s="1">
        <v>438.5</v>
      </c>
      <c r="BX11" s="1">
        <v>439.1</v>
      </c>
      <c r="BY11" s="1">
        <v>438.8</v>
      </c>
      <c r="BZ11" s="1">
        <v>439.4</v>
      </c>
      <c r="CA11" s="1">
        <v>439.4</v>
      </c>
      <c r="CB11" s="1">
        <v>439.4</v>
      </c>
      <c r="CC11" s="1">
        <v>439.2</v>
      </c>
      <c r="CD11" s="1">
        <v>439.3</v>
      </c>
      <c r="CE11" s="1">
        <v>439.1</v>
      </c>
      <c r="CF11" s="1">
        <v>438.8</v>
      </c>
      <c r="CG11" s="1">
        <v>438.9</v>
      </c>
      <c r="CH11" s="1">
        <v>439.1</v>
      </c>
      <c r="CI11" s="1">
        <v>438.9</v>
      </c>
      <c r="CJ11" s="1">
        <v>439</v>
      </c>
      <c r="CK11" s="1">
        <v>439.1</v>
      </c>
      <c r="CL11" s="1">
        <v>438.9</v>
      </c>
      <c r="CM11" s="1">
        <v>439.1</v>
      </c>
      <c r="CN11" s="1">
        <v>439.2</v>
      </c>
      <c r="CO11" s="1">
        <v>438.9</v>
      </c>
      <c r="CP11" s="1">
        <v>439.4</v>
      </c>
      <c r="CQ11" s="1">
        <v>439.1</v>
      </c>
      <c r="CR11" s="1">
        <v>439</v>
      </c>
      <c r="CS11" s="1">
        <v>438.7</v>
      </c>
      <c r="CT11" s="1">
        <v>439.2</v>
      </c>
      <c r="CU11" s="1">
        <v>439.2</v>
      </c>
      <c r="CV11" s="1">
        <v>439.1</v>
      </c>
      <c r="CW11" s="1">
        <v>439</v>
      </c>
      <c r="CX11" s="1">
        <v>439</v>
      </c>
      <c r="CY11" s="1">
        <v>438.9</v>
      </c>
      <c r="CZ11" s="1">
        <v>439.5</v>
      </c>
      <c r="DA11" s="1">
        <v>438</v>
      </c>
      <c r="DB11" s="1">
        <v>438.2</v>
      </c>
      <c r="DC11" s="1">
        <v>439.1</v>
      </c>
      <c r="DD11" s="1">
        <v>439.2</v>
      </c>
      <c r="DE11" s="1">
        <v>439.1</v>
      </c>
      <c r="DF11" s="1">
        <v>439</v>
      </c>
      <c r="DG11" s="1">
        <v>438.9</v>
      </c>
      <c r="DH11" s="1">
        <v>439</v>
      </c>
      <c r="DI11" s="1">
        <v>439</v>
      </c>
      <c r="DJ11" s="1">
        <v>438.8</v>
      </c>
      <c r="DK11" s="1">
        <v>439.6</v>
      </c>
      <c r="DL11" s="1">
        <v>438.8</v>
      </c>
      <c r="DM11" s="1">
        <v>438.8</v>
      </c>
      <c r="DN11" s="1">
        <v>438.9</v>
      </c>
      <c r="DO11" s="1">
        <v>439.2</v>
      </c>
      <c r="DP11" s="1">
        <v>438.6</v>
      </c>
      <c r="DQ11" s="1">
        <v>438.7</v>
      </c>
      <c r="DR11" s="1">
        <v>439.4</v>
      </c>
      <c r="DS11" s="1">
        <v>439.2</v>
      </c>
      <c r="DT11" s="1">
        <v>439</v>
      </c>
      <c r="DU11" s="1">
        <v>438.8</v>
      </c>
      <c r="DV11" s="1">
        <v>438.5</v>
      </c>
      <c r="DW11" s="1">
        <v>439.5</v>
      </c>
      <c r="DX11" s="1">
        <v>439.4</v>
      </c>
      <c r="DY11" s="1">
        <v>438.9</v>
      </c>
      <c r="DZ11" s="1">
        <v>438.7</v>
      </c>
      <c r="EA11" s="112">
        <f t="shared" si="0"/>
        <v>129</v>
      </c>
      <c r="EB11" s="11"/>
      <c r="EC11" s="1"/>
      <c r="ED11" s="1"/>
      <c r="EE11" s="1"/>
      <c r="EF11" s="1"/>
      <c r="EG11" s="1"/>
      <c r="EH11" s="1"/>
      <c r="EI11" s="1"/>
      <c r="EJ11" s="1"/>
      <c r="EK11" s="17"/>
      <c r="EL11" s="11"/>
      <c r="EM11" s="17"/>
      <c r="EN11" s="11"/>
      <c r="EO11" s="11"/>
      <c r="EP11" s="11"/>
      <c r="EQ11" s="11"/>
      <c r="ER11" s="11"/>
    </row>
    <row r="12" spans="1:148" x14ac:dyDescent="0.25">
      <c r="A12" s="11" t="s">
        <v>24</v>
      </c>
      <c r="B12" s="1">
        <v>434.3</v>
      </c>
      <c r="C12" s="1">
        <v>434.3</v>
      </c>
      <c r="D12" s="1">
        <v>434.3</v>
      </c>
      <c r="E12" s="1">
        <v>434.3</v>
      </c>
      <c r="F12" s="1">
        <v>434.3</v>
      </c>
      <c r="G12" s="1">
        <v>434.3</v>
      </c>
      <c r="H12" s="1">
        <v>434.3</v>
      </c>
      <c r="I12" s="1">
        <v>434.3</v>
      </c>
      <c r="J12" s="1">
        <v>434.3</v>
      </c>
      <c r="K12" s="1">
        <v>434.2</v>
      </c>
      <c r="L12" s="1">
        <v>434.3</v>
      </c>
      <c r="M12" s="1">
        <v>434.3</v>
      </c>
      <c r="N12" s="1">
        <v>434.3</v>
      </c>
      <c r="O12" s="1">
        <v>434.3</v>
      </c>
      <c r="P12" s="1">
        <v>434.3</v>
      </c>
      <c r="Q12" s="1">
        <v>434.3</v>
      </c>
      <c r="R12" s="1">
        <v>434.2</v>
      </c>
      <c r="S12" s="1">
        <v>434.3</v>
      </c>
      <c r="T12" s="1">
        <v>434.3</v>
      </c>
      <c r="U12" s="1">
        <v>434.3</v>
      </c>
      <c r="V12" s="1">
        <v>434.3</v>
      </c>
      <c r="W12" s="1">
        <v>434.3</v>
      </c>
      <c r="X12" s="1">
        <v>434.2</v>
      </c>
      <c r="Y12" s="1">
        <v>434.2</v>
      </c>
      <c r="Z12" s="1">
        <v>434.3</v>
      </c>
      <c r="AA12" s="1">
        <v>434.3</v>
      </c>
      <c r="AB12" s="1">
        <v>434.3</v>
      </c>
      <c r="AC12" s="1">
        <v>434.3</v>
      </c>
      <c r="AD12" s="1">
        <v>434.3</v>
      </c>
      <c r="AE12" s="1">
        <v>434.3</v>
      </c>
      <c r="AF12" s="1">
        <v>434.3</v>
      </c>
      <c r="AG12" s="1">
        <v>434.3</v>
      </c>
      <c r="AH12" s="1">
        <v>434.3</v>
      </c>
      <c r="AI12" s="1">
        <v>434.3</v>
      </c>
      <c r="AJ12" s="1">
        <v>434.3</v>
      </c>
      <c r="AK12" s="1">
        <v>434.3</v>
      </c>
      <c r="AL12" s="1">
        <v>434.3</v>
      </c>
      <c r="AM12" s="1">
        <v>434.3</v>
      </c>
      <c r="AN12" s="1">
        <v>434.3</v>
      </c>
      <c r="AO12" s="1">
        <v>434.3</v>
      </c>
      <c r="AP12" s="1">
        <v>434.3</v>
      </c>
      <c r="AQ12" s="1">
        <v>434.3</v>
      </c>
      <c r="AR12" s="1">
        <v>434.3</v>
      </c>
      <c r="AS12" s="1">
        <v>434.3</v>
      </c>
      <c r="AT12" s="1">
        <v>434.3</v>
      </c>
      <c r="AU12" s="1">
        <v>434.3</v>
      </c>
      <c r="AV12" s="1">
        <v>434.3</v>
      </c>
      <c r="AW12" s="1">
        <v>434.3</v>
      </c>
      <c r="AX12" s="1">
        <v>434.3</v>
      </c>
      <c r="AY12" s="1">
        <v>434.3</v>
      </c>
      <c r="AZ12" s="1">
        <v>434.3</v>
      </c>
      <c r="BA12" s="1">
        <v>434.3</v>
      </c>
      <c r="BB12" s="1">
        <v>434.3</v>
      </c>
      <c r="BC12" s="1">
        <v>434.3</v>
      </c>
      <c r="BD12" s="1">
        <v>434.3</v>
      </c>
      <c r="BE12" s="1">
        <v>434.3</v>
      </c>
      <c r="BF12" s="1">
        <v>434.3</v>
      </c>
      <c r="BG12" s="1">
        <v>434.3</v>
      </c>
      <c r="BH12" s="1">
        <v>434.3</v>
      </c>
      <c r="BI12" s="1">
        <v>434.3</v>
      </c>
      <c r="BJ12" s="1">
        <v>434.3</v>
      </c>
      <c r="BK12" s="1">
        <v>434.3</v>
      </c>
      <c r="BL12" s="1">
        <v>434.3</v>
      </c>
      <c r="BM12" s="1">
        <v>434.3</v>
      </c>
      <c r="BN12" s="1">
        <v>434.3</v>
      </c>
      <c r="BO12" s="1">
        <v>434.3</v>
      </c>
      <c r="BP12" s="1">
        <v>434.3</v>
      </c>
      <c r="BQ12" s="1">
        <v>434.3</v>
      </c>
      <c r="BR12" s="1">
        <v>434.3</v>
      </c>
      <c r="BS12" s="1">
        <v>434.3</v>
      </c>
      <c r="BT12" s="1">
        <v>434.3</v>
      </c>
      <c r="BU12" s="1">
        <v>434.3</v>
      </c>
      <c r="BV12" s="1">
        <v>434.3</v>
      </c>
      <c r="BW12" s="1">
        <v>434.3</v>
      </c>
      <c r="BX12" s="1">
        <v>434.3</v>
      </c>
      <c r="BY12" s="1">
        <v>434.2</v>
      </c>
      <c r="BZ12" s="1">
        <v>434.3</v>
      </c>
      <c r="CA12" s="1">
        <v>434.3</v>
      </c>
      <c r="CB12" s="1">
        <v>434.3</v>
      </c>
      <c r="CC12" s="1">
        <v>434.3</v>
      </c>
      <c r="CD12" s="1">
        <v>434.3</v>
      </c>
      <c r="CE12" s="1">
        <v>434.3</v>
      </c>
      <c r="CF12" s="1">
        <v>434.3</v>
      </c>
      <c r="CG12" s="1">
        <v>434.3</v>
      </c>
      <c r="CH12" s="1">
        <v>434.3</v>
      </c>
      <c r="CI12" s="1">
        <v>434.2</v>
      </c>
      <c r="CJ12" s="1">
        <v>434.2</v>
      </c>
      <c r="CK12" s="1">
        <v>434.3</v>
      </c>
      <c r="CL12" s="1">
        <v>434.2</v>
      </c>
      <c r="CM12" s="1">
        <v>434.2</v>
      </c>
      <c r="CN12" s="1">
        <v>434.3</v>
      </c>
      <c r="CO12" s="1">
        <v>434.3</v>
      </c>
      <c r="CP12" s="1">
        <v>434.3</v>
      </c>
      <c r="CQ12" s="1">
        <v>434.3</v>
      </c>
      <c r="CR12" s="1">
        <v>434.3</v>
      </c>
      <c r="CS12" s="1">
        <v>434.3</v>
      </c>
      <c r="CT12" s="1">
        <v>434.3</v>
      </c>
      <c r="CU12" s="1">
        <v>434.3</v>
      </c>
      <c r="CV12" s="1">
        <v>434.3</v>
      </c>
      <c r="CW12" s="1">
        <v>434.2</v>
      </c>
      <c r="CX12" s="1">
        <v>434.3</v>
      </c>
      <c r="CY12" s="1">
        <v>434.2</v>
      </c>
      <c r="CZ12" s="1">
        <v>434.2</v>
      </c>
      <c r="DA12" s="1">
        <v>434.3</v>
      </c>
      <c r="DB12" s="1">
        <v>434.3</v>
      </c>
      <c r="DC12" s="1">
        <v>434.3</v>
      </c>
      <c r="DD12" s="1">
        <v>434.3</v>
      </c>
      <c r="DE12" s="1">
        <v>434.3</v>
      </c>
      <c r="DF12" s="1">
        <v>434.3</v>
      </c>
      <c r="DG12" s="1">
        <v>434.3</v>
      </c>
      <c r="DH12" s="1">
        <v>434.3</v>
      </c>
      <c r="DI12" s="1">
        <v>434.3</v>
      </c>
      <c r="DJ12" s="1">
        <v>434.2</v>
      </c>
      <c r="DK12" s="1">
        <v>434.3</v>
      </c>
      <c r="DL12" s="1">
        <v>434.2</v>
      </c>
      <c r="DM12" s="1">
        <v>434.2</v>
      </c>
      <c r="DN12" s="1">
        <v>434.2</v>
      </c>
      <c r="DO12" s="1">
        <v>434.3</v>
      </c>
      <c r="DP12" s="1">
        <v>434.3</v>
      </c>
      <c r="DQ12" s="1">
        <v>434.3</v>
      </c>
      <c r="DR12" s="1">
        <v>434.3</v>
      </c>
      <c r="DS12" s="1">
        <v>434.3</v>
      </c>
      <c r="DT12" s="1">
        <v>434.3</v>
      </c>
      <c r="DU12" s="1">
        <v>434.3</v>
      </c>
      <c r="DV12" s="1">
        <v>434.3</v>
      </c>
      <c r="DW12" s="1">
        <v>434.3</v>
      </c>
      <c r="DX12" s="1">
        <v>434.2</v>
      </c>
      <c r="DY12" s="1">
        <v>434.3</v>
      </c>
      <c r="DZ12" s="1">
        <v>434.3</v>
      </c>
      <c r="EA12" s="112">
        <f t="shared" si="0"/>
        <v>129</v>
      </c>
      <c r="EB12" s="11"/>
      <c r="EC12" s="1"/>
      <c r="ED12" s="1"/>
      <c r="EE12" s="1"/>
      <c r="EF12" s="1"/>
      <c r="EG12" s="1"/>
      <c r="EH12" s="1"/>
      <c r="EI12" s="1"/>
      <c r="EJ12" s="1"/>
      <c r="EK12" s="17"/>
      <c r="EL12" s="11"/>
      <c r="EM12" s="17"/>
      <c r="EN12" s="11"/>
      <c r="EO12" s="11"/>
      <c r="EP12" s="11"/>
      <c r="EQ12" s="11"/>
      <c r="ER12" s="11"/>
    </row>
    <row r="13" spans="1:148" x14ac:dyDescent="0.25">
      <c r="A13" s="11" t="s">
        <v>23</v>
      </c>
      <c r="B13" s="1">
        <v>381.3</v>
      </c>
      <c r="C13" s="1">
        <v>381.3</v>
      </c>
      <c r="D13" s="1">
        <v>381.3</v>
      </c>
      <c r="E13" s="1">
        <v>381.3</v>
      </c>
      <c r="F13" s="1">
        <v>381.3</v>
      </c>
      <c r="G13" s="1">
        <v>381.3</v>
      </c>
      <c r="H13" s="1">
        <v>381.3</v>
      </c>
      <c r="I13" s="1">
        <v>381.3</v>
      </c>
      <c r="J13" s="1">
        <v>381.3</v>
      </c>
      <c r="K13" s="1">
        <v>381.3</v>
      </c>
      <c r="L13" s="1">
        <v>381.3</v>
      </c>
      <c r="M13" s="1">
        <v>381.3</v>
      </c>
      <c r="N13" s="1">
        <v>381.4</v>
      </c>
      <c r="O13" s="1">
        <v>381.3</v>
      </c>
      <c r="P13" s="1">
        <v>381.3</v>
      </c>
      <c r="Q13" s="1">
        <v>381.3</v>
      </c>
      <c r="R13" s="1">
        <v>381.3</v>
      </c>
      <c r="S13" s="1">
        <v>381.3</v>
      </c>
      <c r="T13" s="1">
        <v>381.3</v>
      </c>
      <c r="U13" s="1">
        <v>381.3</v>
      </c>
      <c r="V13" s="1">
        <v>381.3</v>
      </c>
      <c r="W13" s="1">
        <v>381.4</v>
      </c>
      <c r="X13" s="1">
        <v>381.4</v>
      </c>
      <c r="Y13" s="1">
        <v>381.4</v>
      </c>
      <c r="Z13" s="1">
        <v>381.4</v>
      </c>
      <c r="AA13" s="1">
        <v>381.4</v>
      </c>
      <c r="AB13" s="1">
        <v>381.4</v>
      </c>
      <c r="AC13" s="1">
        <v>381.4</v>
      </c>
      <c r="AD13" s="1">
        <v>381.4</v>
      </c>
      <c r="AE13" s="1">
        <v>381.4</v>
      </c>
      <c r="AF13" s="1">
        <v>381.4</v>
      </c>
      <c r="AG13" s="1">
        <v>381.7</v>
      </c>
      <c r="AH13" s="1">
        <v>381.4</v>
      </c>
      <c r="AI13" s="1">
        <v>381.5</v>
      </c>
      <c r="AJ13" s="1">
        <v>381.4</v>
      </c>
      <c r="AK13" s="1">
        <v>381.4</v>
      </c>
      <c r="AL13" s="1">
        <v>381.4</v>
      </c>
      <c r="AM13" s="1">
        <v>381.4</v>
      </c>
      <c r="AN13" s="1">
        <v>381.4</v>
      </c>
      <c r="AO13" s="1">
        <v>381.5</v>
      </c>
      <c r="AP13" s="1">
        <v>381.4</v>
      </c>
      <c r="AQ13" s="1">
        <v>381.4</v>
      </c>
      <c r="AR13" s="1">
        <v>381.4</v>
      </c>
      <c r="AS13" s="1">
        <v>381.4</v>
      </c>
      <c r="AT13" s="1">
        <v>381.4</v>
      </c>
      <c r="AU13" s="1">
        <v>381.4</v>
      </c>
      <c r="AV13" s="1">
        <v>381.4</v>
      </c>
      <c r="AW13" s="1">
        <v>381.4</v>
      </c>
      <c r="AX13" s="1">
        <v>381.4</v>
      </c>
      <c r="AY13" s="1">
        <v>381.4</v>
      </c>
      <c r="AZ13" s="1">
        <v>381.4</v>
      </c>
      <c r="BA13" s="1">
        <v>381.4</v>
      </c>
      <c r="BB13" s="1">
        <v>381.4</v>
      </c>
      <c r="BC13" s="1">
        <v>381.4</v>
      </c>
      <c r="BD13" s="1">
        <v>381.4</v>
      </c>
      <c r="BE13" s="1">
        <v>381.4</v>
      </c>
      <c r="BF13" s="1">
        <v>381.4</v>
      </c>
      <c r="BG13" s="1">
        <v>381.5</v>
      </c>
      <c r="BH13" s="1">
        <v>381.4</v>
      </c>
      <c r="BI13" s="1">
        <v>381.4</v>
      </c>
      <c r="BJ13" s="1">
        <v>381.4</v>
      </c>
      <c r="BK13" s="1">
        <v>381.4</v>
      </c>
      <c r="BL13" s="1">
        <v>381.4</v>
      </c>
      <c r="BM13" s="1">
        <v>381.4</v>
      </c>
      <c r="BN13" s="1">
        <v>381.5</v>
      </c>
      <c r="BO13" s="1">
        <v>381.4</v>
      </c>
      <c r="BP13" s="1">
        <v>381.4</v>
      </c>
      <c r="BQ13" s="1">
        <v>381.5</v>
      </c>
      <c r="BR13" s="1">
        <v>381.5</v>
      </c>
      <c r="BS13" s="1">
        <v>381.5</v>
      </c>
      <c r="BT13" s="1">
        <v>381.4</v>
      </c>
      <c r="BU13" s="1">
        <v>381.5</v>
      </c>
      <c r="BV13" s="1">
        <v>381.5</v>
      </c>
      <c r="BW13" s="1">
        <v>381.6</v>
      </c>
      <c r="BX13" s="1">
        <v>381.5</v>
      </c>
      <c r="BY13" s="1">
        <v>381.4</v>
      </c>
      <c r="BZ13" s="1">
        <v>381.6</v>
      </c>
      <c r="CA13" s="1">
        <v>381.4</v>
      </c>
      <c r="CB13" s="1">
        <v>381.4</v>
      </c>
      <c r="CC13" s="1">
        <v>381.4</v>
      </c>
      <c r="CD13" s="1">
        <v>381.4</v>
      </c>
      <c r="CE13" s="1">
        <v>381.4</v>
      </c>
      <c r="CF13" s="1">
        <v>381.4</v>
      </c>
      <c r="CG13" s="1">
        <v>381.5</v>
      </c>
      <c r="CH13" s="1">
        <v>381.4</v>
      </c>
      <c r="CI13" s="1">
        <v>381.4</v>
      </c>
      <c r="CJ13" s="1">
        <v>381.6</v>
      </c>
      <c r="CK13" s="1">
        <v>381.6</v>
      </c>
      <c r="CL13" s="1">
        <v>381.5</v>
      </c>
      <c r="CM13" s="1">
        <v>381.5</v>
      </c>
      <c r="CN13" s="1">
        <v>381.8</v>
      </c>
      <c r="CO13" s="1">
        <v>381.6</v>
      </c>
      <c r="CP13" s="1">
        <v>381.4</v>
      </c>
      <c r="CQ13" s="1">
        <v>381.5</v>
      </c>
      <c r="CR13" s="1">
        <v>381.5</v>
      </c>
      <c r="CS13" s="1">
        <v>381.4</v>
      </c>
      <c r="CT13" s="1">
        <v>381.4</v>
      </c>
      <c r="CU13" s="1">
        <v>381.4</v>
      </c>
      <c r="CV13" s="1">
        <v>381.4</v>
      </c>
      <c r="CW13" s="1">
        <v>381.5</v>
      </c>
      <c r="CX13" s="1">
        <v>381.4</v>
      </c>
      <c r="CY13" s="1">
        <v>381.5</v>
      </c>
      <c r="CZ13" s="1">
        <v>381.4</v>
      </c>
      <c r="DA13" s="1">
        <v>381.2</v>
      </c>
      <c r="DB13" s="1">
        <v>438.3</v>
      </c>
      <c r="DC13" s="1">
        <v>381.3</v>
      </c>
      <c r="DD13" s="1">
        <v>381.3</v>
      </c>
      <c r="DE13" s="1">
        <v>381.3</v>
      </c>
      <c r="DF13" s="1">
        <v>381.3</v>
      </c>
      <c r="DG13" s="1">
        <v>381.3</v>
      </c>
      <c r="DH13" s="1">
        <v>381.3</v>
      </c>
      <c r="DI13" s="1">
        <v>381.4</v>
      </c>
      <c r="DJ13" s="1">
        <v>381.3</v>
      </c>
      <c r="DK13" s="1">
        <v>381.3</v>
      </c>
      <c r="DL13" s="1">
        <v>381.3</v>
      </c>
      <c r="DM13" s="1">
        <v>381.3</v>
      </c>
      <c r="DN13" s="1">
        <v>381.3</v>
      </c>
      <c r="DO13" s="1">
        <v>381.3</v>
      </c>
      <c r="DP13" s="1">
        <v>381.3</v>
      </c>
      <c r="DQ13" s="1">
        <v>381.3</v>
      </c>
      <c r="DR13" s="1">
        <v>381.3</v>
      </c>
      <c r="DS13" s="1">
        <v>381.3</v>
      </c>
      <c r="DT13" s="1">
        <v>381.3</v>
      </c>
      <c r="DU13" s="1">
        <v>381.3</v>
      </c>
      <c r="DV13" s="1">
        <v>381.3</v>
      </c>
      <c r="DW13" s="1">
        <v>381.3</v>
      </c>
      <c r="DX13" s="1">
        <v>381.3</v>
      </c>
      <c r="DY13" s="1">
        <v>381.3</v>
      </c>
      <c r="DZ13" s="1">
        <v>381.3</v>
      </c>
      <c r="EA13" s="112">
        <f t="shared" si="0"/>
        <v>129</v>
      </c>
      <c r="EB13" s="11"/>
      <c r="EC13" s="1"/>
      <c r="ED13" s="1"/>
      <c r="EE13" s="1"/>
      <c r="EF13" s="1"/>
      <c r="EG13" s="1"/>
      <c r="EH13" s="1"/>
      <c r="EI13" s="1"/>
      <c r="EJ13" s="1"/>
      <c r="EK13" s="17"/>
      <c r="EL13" s="11"/>
      <c r="EM13" s="17"/>
      <c r="EN13" s="11"/>
      <c r="EO13" s="11"/>
      <c r="EP13" s="11"/>
      <c r="EQ13" s="11"/>
      <c r="ER13" s="11"/>
    </row>
    <row r="14" spans="1:148" x14ac:dyDescent="0.25">
      <c r="A14" s="11" t="s">
        <v>22</v>
      </c>
      <c r="B14" s="1">
        <v>381.2</v>
      </c>
      <c r="C14" s="1">
        <v>381.2</v>
      </c>
      <c r="D14" s="1">
        <v>381.2</v>
      </c>
      <c r="E14" s="1">
        <v>381.2</v>
      </c>
      <c r="F14" s="1">
        <v>381.2</v>
      </c>
      <c r="G14" s="1">
        <v>381.2</v>
      </c>
      <c r="H14" s="1">
        <v>381.2</v>
      </c>
      <c r="I14" s="1">
        <v>381.2</v>
      </c>
      <c r="J14" s="1">
        <v>381.2</v>
      </c>
      <c r="K14" s="1">
        <v>381.2</v>
      </c>
      <c r="L14" s="1">
        <v>381.2</v>
      </c>
      <c r="M14" s="1">
        <v>381.2</v>
      </c>
      <c r="N14" s="1">
        <v>381.3</v>
      </c>
      <c r="O14" s="1">
        <v>381.2</v>
      </c>
      <c r="P14" s="1">
        <v>381.2</v>
      </c>
      <c r="Q14" s="1">
        <v>381.2</v>
      </c>
      <c r="R14" s="1">
        <v>381.2</v>
      </c>
      <c r="S14" s="1">
        <v>381.2</v>
      </c>
      <c r="T14" s="1">
        <v>381.2</v>
      </c>
      <c r="U14" s="1">
        <v>381.2</v>
      </c>
      <c r="V14" s="1">
        <v>381.2</v>
      </c>
      <c r="W14" s="1">
        <v>381.2</v>
      </c>
      <c r="X14" s="1">
        <v>381.2</v>
      </c>
      <c r="Y14" s="1">
        <v>381.2</v>
      </c>
      <c r="Z14" s="1">
        <v>381.2</v>
      </c>
      <c r="AA14" s="1">
        <v>381.2</v>
      </c>
      <c r="AB14" s="1">
        <v>381.2</v>
      </c>
      <c r="AC14" s="1">
        <v>381.2</v>
      </c>
      <c r="AD14" s="1">
        <v>381.2</v>
      </c>
      <c r="AE14" s="1">
        <v>381.2</v>
      </c>
      <c r="AF14" s="1">
        <v>381.2</v>
      </c>
      <c r="AG14" s="1">
        <v>381.1</v>
      </c>
      <c r="AH14" s="1">
        <v>381.2</v>
      </c>
      <c r="AI14" s="1">
        <v>381.2</v>
      </c>
      <c r="AJ14" s="1">
        <v>381.2</v>
      </c>
      <c r="AK14" s="1">
        <v>381.2</v>
      </c>
      <c r="AL14" s="1">
        <v>381.2</v>
      </c>
      <c r="AM14" s="1">
        <v>381.2</v>
      </c>
      <c r="AN14" s="1">
        <v>381.2</v>
      </c>
      <c r="AO14" s="1">
        <v>381.2</v>
      </c>
      <c r="AP14" s="1">
        <v>381.2</v>
      </c>
      <c r="AQ14" s="1">
        <v>381.2</v>
      </c>
      <c r="AR14" s="1">
        <v>381.2</v>
      </c>
      <c r="AS14" s="1">
        <v>381.2</v>
      </c>
      <c r="AT14" s="1">
        <v>381.2</v>
      </c>
      <c r="AU14" s="1">
        <v>381.2</v>
      </c>
      <c r="AV14" s="1">
        <v>381.2</v>
      </c>
      <c r="AW14" s="1">
        <v>381.2</v>
      </c>
      <c r="AX14" s="1">
        <v>381.2</v>
      </c>
      <c r="AY14" s="1">
        <v>381.2</v>
      </c>
      <c r="AZ14" s="1">
        <v>381.2</v>
      </c>
      <c r="BA14" s="1">
        <v>381.2</v>
      </c>
      <c r="BB14" s="1">
        <v>381.2</v>
      </c>
      <c r="BC14" s="1">
        <v>381.2</v>
      </c>
      <c r="BD14" s="1">
        <v>381.2</v>
      </c>
      <c r="BE14" s="1">
        <v>381.2</v>
      </c>
      <c r="BF14" s="1">
        <v>381.2</v>
      </c>
      <c r="BG14" s="1">
        <v>381.2</v>
      </c>
      <c r="BH14" s="1">
        <v>381.2</v>
      </c>
      <c r="BI14" s="1">
        <v>381.2</v>
      </c>
      <c r="BJ14" s="1">
        <v>381.2</v>
      </c>
      <c r="BK14" s="1">
        <v>381.2</v>
      </c>
      <c r="BL14" s="1">
        <v>381.2</v>
      </c>
      <c r="BM14" s="1">
        <v>381.2</v>
      </c>
      <c r="BN14" s="1">
        <v>381.2</v>
      </c>
      <c r="BO14" s="1">
        <v>381.2</v>
      </c>
      <c r="BP14" s="1">
        <v>381.2</v>
      </c>
      <c r="BQ14" s="1">
        <v>381.2</v>
      </c>
      <c r="BR14" s="1">
        <v>381.2</v>
      </c>
      <c r="BS14" s="1">
        <v>381.2</v>
      </c>
      <c r="BT14" s="1">
        <v>381.4</v>
      </c>
      <c r="BU14" s="1">
        <v>381.2</v>
      </c>
      <c r="BV14" s="1">
        <v>381.2</v>
      </c>
      <c r="BW14" s="1">
        <v>381.3</v>
      </c>
      <c r="BX14" s="1">
        <v>381.3</v>
      </c>
      <c r="BY14" s="1">
        <v>381.2</v>
      </c>
      <c r="BZ14" s="1">
        <v>381.3</v>
      </c>
      <c r="CA14" s="1">
        <v>381.3</v>
      </c>
      <c r="CB14" s="1">
        <v>381.2</v>
      </c>
      <c r="CC14" s="1">
        <v>381.3</v>
      </c>
      <c r="CD14" s="1">
        <v>381.3</v>
      </c>
      <c r="CE14" s="1">
        <v>381.2</v>
      </c>
      <c r="CF14" s="1">
        <v>381.3</v>
      </c>
      <c r="CG14" s="1">
        <v>381.2</v>
      </c>
      <c r="CH14" s="1">
        <v>381.3</v>
      </c>
      <c r="CI14" s="1">
        <v>381.2</v>
      </c>
      <c r="CJ14" s="1">
        <v>381.2</v>
      </c>
      <c r="CK14" s="1">
        <v>381.2</v>
      </c>
      <c r="CL14" s="1">
        <v>381.2</v>
      </c>
      <c r="CM14" s="1">
        <v>381.2</v>
      </c>
      <c r="CN14" s="1">
        <v>381.2</v>
      </c>
      <c r="CO14" s="1">
        <v>381.2</v>
      </c>
      <c r="CP14" s="1">
        <v>381.2</v>
      </c>
      <c r="CQ14" s="1">
        <v>381.2</v>
      </c>
      <c r="CR14" s="1">
        <v>381.2</v>
      </c>
      <c r="CS14" s="1">
        <v>381.2</v>
      </c>
      <c r="CT14" s="1">
        <v>381.2</v>
      </c>
      <c r="CU14" s="1">
        <v>381.2</v>
      </c>
      <c r="CV14" s="1">
        <v>381.2</v>
      </c>
      <c r="CW14" s="1">
        <v>381.2</v>
      </c>
      <c r="CX14" s="1">
        <v>381.2</v>
      </c>
      <c r="CY14" s="1">
        <v>381.2</v>
      </c>
      <c r="CZ14" s="1">
        <v>381.2</v>
      </c>
      <c r="DA14" s="1">
        <v>381.2</v>
      </c>
      <c r="DB14" s="1">
        <v>438.2</v>
      </c>
      <c r="DC14" s="1">
        <v>381.2</v>
      </c>
      <c r="DD14" s="1">
        <v>381.2</v>
      </c>
      <c r="DE14" s="1">
        <v>381.2</v>
      </c>
      <c r="DF14" s="1">
        <v>381.2</v>
      </c>
      <c r="DG14" s="1">
        <v>381.2</v>
      </c>
      <c r="DH14" s="1">
        <v>381.2</v>
      </c>
      <c r="DI14" s="1">
        <v>381.2</v>
      </c>
      <c r="DJ14" s="1">
        <v>381.2</v>
      </c>
      <c r="DK14" s="1">
        <v>381.2</v>
      </c>
      <c r="DL14" s="1">
        <v>381.2</v>
      </c>
      <c r="DM14" s="1">
        <v>381.2</v>
      </c>
      <c r="DN14" s="1">
        <v>381.2</v>
      </c>
      <c r="DO14" s="1">
        <v>381.2</v>
      </c>
      <c r="DP14" s="1">
        <v>381.2</v>
      </c>
      <c r="DQ14" s="1">
        <v>381.2</v>
      </c>
      <c r="DR14" s="1">
        <v>381.2</v>
      </c>
      <c r="DS14" s="1">
        <v>381.2</v>
      </c>
      <c r="DT14" s="1">
        <v>381.2</v>
      </c>
      <c r="DU14" s="1">
        <v>381.2</v>
      </c>
      <c r="DV14" s="1">
        <v>381.2</v>
      </c>
      <c r="DW14" s="1">
        <v>381.2</v>
      </c>
      <c r="DX14" s="1">
        <v>381.2</v>
      </c>
      <c r="DY14" s="1">
        <v>381.2</v>
      </c>
      <c r="DZ14" s="1">
        <v>381.2</v>
      </c>
      <c r="EA14" s="112">
        <f t="shared" si="0"/>
        <v>129</v>
      </c>
      <c r="EB14" s="11"/>
      <c r="EC14" s="1"/>
      <c r="ED14" s="1"/>
      <c r="EE14" s="1"/>
      <c r="EF14" s="1"/>
      <c r="EG14" s="1"/>
      <c r="EH14" s="1"/>
      <c r="EI14" s="1"/>
      <c r="EJ14" s="1"/>
      <c r="EK14" s="17"/>
      <c r="EL14" s="11"/>
      <c r="EM14" s="17"/>
      <c r="EN14" s="11"/>
      <c r="EO14" s="11"/>
      <c r="EP14" s="11"/>
      <c r="EQ14" s="11"/>
      <c r="ER14" s="11"/>
    </row>
    <row r="15" spans="1:148" x14ac:dyDescent="0.25">
      <c r="A15" s="16" t="s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12"/>
      <c r="EB15" s="16"/>
      <c r="EC15" s="1"/>
      <c r="ED15" s="1"/>
      <c r="EE15" s="1"/>
      <c r="EF15" s="1"/>
      <c r="EG15" s="1"/>
      <c r="EH15" s="1"/>
      <c r="EI15" s="1"/>
      <c r="EJ15" s="1"/>
      <c r="EK15" s="17"/>
      <c r="EL15" s="16"/>
      <c r="EM15" s="17"/>
      <c r="EN15" s="11"/>
      <c r="EO15" s="11"/>
      <c r="EP15" s="11"/>
      <c r="EQ15" s="11"/>
      <c r="ER15" s="11"/>
    </row>
    <row r="16" spans="1:148" x14ac:dyDescent="0.25">
      <c r="A16" s="11" t="s">
        <v>26</v>
      </c>
      <c r="B16" s="1">
        <v>438.5</v>
      </c>
      <c r="C16" s="1">
        <v>438.7</v>
      </c>
      <c r="D16" s="1">
        <v>438.5</v>
      </c>
      <c r="E16" s="1">
        <v>439.2</v>
      </c>
      <c r="F16" s="1">
        <v>438.6</v>
      </c>
      <c r="G16" s="1">
        <v>439.8</v>
      </c>
      <c r="H16" s="1">
        <v>439.2</v>
      </c>
      <c r="I16" s="1">
        <v>439</v>
      </c>
      <c r="J16" s="1">
        <v>438.4</v>
      </c>
      <c r="K16" s="1">
        <v>438.5</v>
      </c>
      <c r="L16" s="1">
        <v>438.7</v>
      </c>
      <c r="M16" s="1">
        <v>438</v>
      </c>
      <c r="N16" s="1">
        <v>438.3</v>
      </c>
      <c r="O16" s="1">
        <v>438.4</v>
      </c>
      <c r="P16" s="1">
        <v>437.7</v>
      </c>
      <c r="Q16" s="1">
        <v>437.5</v>
      </c>
      <c r="R16" s="1">
        <v>437.6</v>
      </c>
      <c r="S16" s="1">
        <v>437.9</v>
      </c>
      <c r="T16" s="1">
        <v>437.6</v>
      </c>
      <c r="U16" s="1">
        <v>437.8</v>
      </c>
      <c r="V16" s="1">
        <v>437.7</v>
      </c>
      <c r="W16" s="1">
        <v>437.5</v>
      </c>
      <c r="X16" s="1">
        <v>437.7</v>
      </c>
      <c r="Y16" s="1">
        <v>437.9</v>
      </c>
      <c r="Z16" s="1">
        <v>437.8</v>
      </c>
      <c r="AA16" s="1">
        <v>438</v>
      </c>
      <c r="AB16" s="1">
        <v>438.4</v>
      </c>
      <c r="AC16" s="1">
        <v>438</v>
      </c>
      <c r="AD16" s="1">
        <v>437.4</v>
      </c>
      <c r="AE16" s="1">
        <v>438</v>
      </c>
      <c r="AF16" s="1">
        <v>437.6</v>
      </c>
      <c r="AG16" s="1">
        <v>438.5</v>
      </c>
      <c r="AH16" s="1">
        <v>438.3</v>
      </c>
      <c r="AI16" s="1">
        <v>437.5</v>
      </c>
      <c r="AJ16" s="1">
        <v>438.3</v>
      </c>
      <c r="AK16" s="1">
        <v>437.8</v>
      </c>
      <c r="AL16" s="1">
        <v>438.3</v>
      </c>
      <c r="AM16" s="1">
        <v>437.3</v>
      </c>
      <c r="AN16" s="1">
        <v>437.2</v>
      </c>
      <c r="AO16" s="1">
        <v>437.7</v>
      </c>
      <c r="AP16" s="1">
        <v>437.4</v>
      </c>
      <c r="AQ16" s="1">
        <v>437.5</v>
      </c>
      <c r="AR16" s="1">
        <v>437.2</v>
      </c>
      <c r="AS16" s="1">
        <v>437.1</v>
      </c>
      <c r="AT16" s="1">
        <v>437.9</v>
      </c>
      <c r="AU16" s="1">
        <v>437.6</v>
      </c>
      <c r="AV16" s="1">
        <v>437.8</v>
      </c>
      <c r="AW16" s="1">
        <v>437.9</v>
      </c>
      <c r="AX16" s="1">
        <v>438</v>
      </c>
      <c r="AY16" s="1">
        <v>438.1</v>
      </c>
      <c r="AZ16" s="1">
        <v>347.6</v>
      </c>
      <c r="BA16" s="1">
        <v>437.9</v>
      </c>
      <c r="BB16" s="1">
        <v>437.6</v>
      </c>
      <c r="BC16" s="1">
        <v>437.8</v>
      </c>
      <c r="BD16" s="1">
        <v>437.6</v>
      </c>
      <c r="BE16" s="1">
        <v>438.1</v>
      </c>
      <c r="BF16" s="1">
        <v>437.4</v>
      </c>
      <c r="BG16" s="1">
        <v>438.2</v>
      </c>
      <c r="BH16" s="1">
        <v>438.5</v>
      </c>
      <c r="BI16" s="1">
        <v>437.7</v>
      </c>
      <c r="BJ16" s="1">
        <v>438.1</v>
      </c>
      <c r="BK16" s="1">
        <v>438.1</v>
      </c>
      <c r="BL16" s="1">
        <v>437.8</v>
      </c>
      <c r="BM16" s="1">
        <v>438.4</v>
      </c>
      <c r="BN16" s="1">
        <v>438.5</v>
      </c>
      <c r="BO16" s="1">
        <v>438.6</v>
      </c>
      <c r="BP16" s="1">
        <v>438.5</v>
      </c>
      <c r="BQ16" s="1">
        <v>438.2</v>
      </c>
      <c r="BR16" s="1">
        <v>438.5</v>
      </c>
      <c r="BS16" s="1">
        <v>438.3</v>
      </c>
      <c r="BT16" s="1">
        <v>438.5</v>
      </c>
      <c r="BU16" s="1">
        <v>438.2</v>
      </c>
      <c r="BV16" s="1">
        <v>438.5</v>
      </c>
      <c r="BW16" s="1">
        <v>438.7</v>
      </c>
      <c r="BX16" s="1">
        <v>439.2</v>
      </c>
      <c r="BY16" s="1">
        <v>438.8</v>
      </c>
      <c r="BZ16" s="1">
        <v>439.4</v>
      </c>
      <c r="CA16" s="1">
        <v>439.7</v>
      </c>
      <c r="CB16" s="1">
        <v>439.2</v>
      </c>
      <c r="CC16" s="1">
        <v>438.9</v>
      </c>
      <c r="CD16" s="1">
        <v>438.9</v>
      </c>
      <c r="CE16" s="1">
        <v>439.1</v>
      </c>
      <c r="CF16" s="1">
        <v>438.8</v>
      </c>
      <c r="CG16" s="1">
        <v>438.9</v>
      </c>
      <c r="CH16" s="1">
        <v>439.1</v>
      </c>
      <c r="CI16" s="1">
        <v>439</v>
      </c>
      <c r="CJ16" s="1">
        <v>439.3</v>
      </c>
      <c r="CK16" s="1">
        <v>439.2</v>
      </c>
      <c r="CL16" s="1">
        <v>439</v>
      </c>
      <c r="CM16" s="1">
        <v>439.3</v>
      </c>
      <c r="CN16" s="1">
        <v>439.2</v>
      </c>
      <c r="CO16" s="1">
        <v>439</v>
      </c>
      <c r="CP16" s="1">
        <v>439.3</v>
      </c>
      <c r="CQ16" s="1">
        <v>439.4</v>
      </c>
      <c r="CR16" s="1">
        <v>439.2</v>
      </c>
      <c r="CS16" s="1">
        <v>438.7</v>
      </c>
      <c r="CT16" s="1">
        <v>439.3</v>
      </c>
      <c r="CU16" s="1">
        <v>439.3</v>
      </c>
      <c r="CV16" s="1">
        <v>439.2</v>
      </c>
      <c r="CW16" s="1">
        <v>439.3</v>
      </c>
      <c r="CX16" s="1">
        <v>439.2</v>
      </c>
      <c r="CY16" s="1">
        <v>439.2</v>
      </c>
      <c r="CZ16" s="1">
        <v>439.6</v>
      </c>
      <c r="DA16" s="1">
        <v>438.3</v>
      </c>
      <c r="DB16" s="1">
        <v>438.4</v>
      </c>
      <c r="DC16" s="1">
        <v>439.4</v>
      </c>
      <c r="DD16" s="1">
        <v>439.2</v>
      </c>
      <c r="DE16" s="1">
        <v>439.3</v>
      </c>
      <c r="DF16" s="1">
        <v>439.3</v>
      </c>
      <c r="DG16" s="1">
        <v>438.9</v>
      </c>
      <c r="DH16" s="1">
        <v>439</v>
      </c>
      <c r="DI16" s="1">
        <v>439.1</v>
      </c>
      <c r="DJ16" s="1">
        <v>439.3</v>
      </c>
      <c r="DK16" s="1">
        <v>439.3</v>
      </c>
      <c r="DL16" s="1">
        <v>439.2</v>
      </c>
      <c r="DM16" s="1">
        <v>439.2</v>
      </c>
      <c r="DN16" s="1">
        <v>439.2</v>
      </c>
      <c r="DO16" s="1">
        <v>439.3</v>
      </c>
      <c r="DP16" s="1">
        <v>438.9</v>
      </c>
      <c r="DQ16" s="1">
        <v>438.9</v>
      </c>
      <c r="DR16" s="1">
        <v>439.1</v>
      </c>
      <c r="DS16" s="1">
        <v>439.1</v>
      </c>
      <c r="DT16" s="1">
        <v>439.1</v>
      </c>
      <c r="DU16" s="1">
        <v>438.8</v>
      </c>
      <c r="DV16" s="1">
        <v>438.7</v>
      </c>
      <c r="DW16" s="1">
        <v>439.6</v>
      </c>
      <c r="DX16" s="1">
        <v>439.5</v>
      </c>
      <c r="DY16" s="1">
        <v>439.2</v>
      </c>
      <c r="DZ16" s="1">
        <v>438.6</v>
      </c>
      <c r="EA16" s="112">
        <f t="shared" si="0"/>
        <v>129</v>
      </c>
      <c r="EB16" s="11"/>
      <c r="EC16" s="1"/>
      <c r="ED16" s="1"/>
      <c r="EE16" s="1"/>
      <c r="EF16" s="1"/>
      <c r="EG16" s="1"/>
      <c r="EH16" s="1"/>
      <c r="EI16" s="1"/>
      <c r="EJ16" s="1"/>
      <c r="EK16" s="17"/>
      <c r="EL16" s="11"/>
      <c r="EM16" s="17"/>
      <c r="EN16" s="11"/>
      <c r="EO16" s="11"/>
      <c r="EP16" s="11"/>
      <c r="EQ16" s="11"/>
      <c r="ER16" s="11"/>
    </row>
    <row r="17" spans="1:148" x14ac:dyDescent="0.25">
      <c r="A17" s="11" t="s">
        <v>25</v>
      </c>
      <c r="B17" s="1">
        <v>438.6</v>
      </c>
      <c r="C17" s="1">
        <v>438.7</v>
      </c>
      <c r="D17" s="1">
        <v>438.6</v>
      </c>
      <c r="E17" s="1">
        <v>439.2</v>
      </c>
      <c r="F17" s="1">
        <v>438.5</v>
      </c>
      <c r="G17" s="1">
        <v>439.9</v>
      </c>
      <c r="H17" s="1">
        <v>439.2</v>
      </c>
      <c r="I17" s="1">
        <v>439.1</v>
      </c>
      <c r="J17" s="1">
        <v>438.5</v>
      </c>
      <c r="K17" s="1">
        <v>438.5</v>
      </c>
      <c r="L17" s="1">
        <v>438.7</v>
      </c>
      <c r="M17" s="1">
        <v>438</v>
      </c>
      <c r="N17" s="1">
        <v>438.3</v>
      </c>
      <c r="O17" s="1">
        <v>438.4</v>
      </c>
      <c r="P17" s="1">
        <v>437.7</v>
      </c>
      <c r="Q17" s="1">
        <v>437.5</v>
      </c>
      <c r="R17" s="1">
        <v>437.5</v>
      </c>
      <c r="S17" s="1">
        <v>437.9</v>
      </c>
      <c r="T17" s="1">
        <v>437.6</v>
      </c>
      <c r="U17" s="1">
        <v>437.8</v>
      </c>
      <c r="V17" s="1">
        <v>437.7</v>
      </c>
      <c r="W17" s="1">
        <v>437.4</v>
      </c>
      <c r="X17" s="1">
        <v>437.7</v>
      </c>
      <c r="Y17" s="1">
        <v>437.9</v>
      </c>
      <c r="Z17" s="1">
        <v>437.8</v>
      </c>
      <c r="AA17" s="1">
        <v>438</v>
      </c>
      <c r="AB17" s="1">
        <v>438.4</v>
      </c>
      <c r="AC17" s="1">
        <v>438</v>
      </c>
      <c r="AD17" s="1">
        <v>437.4</v>
      </c>
      <c r="AE17" s="1">
        <v>438</v>
      </c>
      <c r="AF17" s="1">
        <v>437.6</v>
      </c>
      <c r="AG17" s="1">
        <v>438.5</v>
      </c>
      <c r="AH17" s="1">
        <v>438.3</v>
      </c>
      <c r="AI17" s="1">
        <v>437.5</v>
      </c>
      <c r="AJ17" s="1">
        <v>438.3</v>
      </c>
      <c r="AK17" s="1">
        <v>437.8</v>
      </c>
      <c r="AL17" s="1">
        <v>438.3</v>
      </c>
      <c r="AM17" s="1">
        <v>437.3</v>
      </c>
      <c r="AN17" s="1">
        <v>437.3</v>
      </c>
      <c r="AO17" s="1">
        <v>437.7</v>
      </c>
      <c r="AP17" s="1">
        <v>437.4</v>
      </c>
      <c r="AQ17" s="1">
        <v>437.5</v>
      </c>
      <c r="AR17" s="1">
        <v>437.2</v>
      </c>
      <c r="AS17" s="1">
        <v>437.1</v>
      </c>
      <c r="AT17" s="1">
        <v>437.9</v>
      </c>
      <c r="AU17" s="1">
        <v>437.6</v>
      </c>
      <c r="AV17" s="1">
        <v>437.8</v>
      </c>
      <c r="AW17" s="1">
        <v>437.9</v>
      </c>
      <c r="AX17" s="1">
        <v>438</v>
      </c>
      <c r="AY17" s="1">
        <v>438.1</v>
      </c>
      <c r="AZ17" s="1">
        <v>347.6</v>
      </c>
      <c r="BA17" s="1">
        <v>437.9</v>
      </c>
      <c r="BB17" s="1">
        <v>437.6</v>
      </c>
      <c r="BC17" s="1">
        <v>437.8</v>
      </c>
      <c r="BD17" s="1">
        <v>437.7</v>
      </c>
      <c r="BE17" s="1">
        <v>438.1</v>
      </c>
      <c r="BF17" s="1">
        <v>437.5</v>
      </c>
      <c r="BG17" s="1">
        <v>438.3</v>
      </c>
      <c r="BH17" s="1">
        <v>438.6</v>
      </c>
      <c r="BI17" s="1">
        <v>437.6</v>
      </c>
      <c r="BJ17" s="1">
        <v>438.1</v>
      </c>
      <c r="BK17" s="1">
        <v>438.1</v>
      </c>
      <c r="BL17" s="1">
        <v>437.8</v>
      </c>
      <c r="BM17" s="1">
        <v>438.4</v>
      </c>
      <c r="BN17" s="1">
        <v>438.4</v>
      </c>
      <c r="BO17" s="1">
        <v>438.5</v>
      </c>
      <c r="BP17" s="1">
        <v>438.4</v>
      </c>
      <c r="BQ17" s="1">
        <v>438.2</v>
      </c>
      <c r="BR17" s="1">
        <v>438.5</v>
      </c>
      <c r="BS17" s="1">
        <v>438.2</v>
      </c>
      <c r="BT17" s="1">
        <v>438.4</v>
      </c>
      <c r="BU17" s="1">
        <v>438.2</v>
      </c>
      <c r="BV17" s="1">
        <v>438.5</v>
      </c>
      <c r="BW17" s="1">
        <v>438.6</v>
      </c>
      <c r="BX17" s="1">
        <v>439.2</v>
      </c>
      <c r="BY17" s="1">
        <v>438.8</v>
      </c>
      <c r="BZ17" s="1">
        <v>439.3</v>
      </c>
      <c r="CA17" s="1">
        <v>439.6</v>
      </c>
      <c r="CB17" s="1">
        <v>439.3</v>
      </c>
      <c r="CC17" s="1">
        <v>438.8</v>
      </c>
      <c r="CD17" s="1">
        <v>438.8</v>
      </c>
      <c r="CE17" s="1">
        <v>439.1</v>
      </c>
      <c r="CF17" s="1">
        <v>438.7</v>
      </c>
      <c r="CG17" s="1">
        <v>438.9</v>
      </c>
      <c r="CH17" s="1">
        <v>439</v>
      </c>
      <c r="CI17" s="1">
        <v>438.9</v>
      </c>
      <c r="CJ17" s="1">
        <v>439.3</v>
      </c>
      <c r="CK17" s="1">
        <v>439.1</v>
      </c>
      <c r="CL17" s="1">
        <v>438.9</v>
      </c>
      <c r="CM17" s="1">
        <v>439.2</v>
      </c>
      <c r="CN17" s="1">
        <v>439.1</v>
      </c>
      <c r="CO17" s="1">
        <v>438.9</v>
      </c>
      <c r="CP17" s="1">
        <v>439.2</v>
      </c>
      <c r="CQ17" s="1">
        <v>439.3</v>
      </c>
      <c r="CR17" s="1">
        <v>439.1</v>
      </c>
      <c r="CS17" s="1">
        <v>438.7</v>
      </c>
      <c r="CT17" s="1">
        <v>439.2</v>
      </c>
      <c r="CU17" s="1">
        <v>439.2</v>
      </c>
      <c r="CV17" s="1">
        <v>439.2</v>
      </c>
      <c r="CW17" s="1">
        <v>439.2</v>
      </c>
      <c r="CX17" s="1">
        <v>439.1</v>
      </c>
      <c r="CY17" s="1">
        <v>439.1</v>
      </c>
      <c r="CZ17" s="1">
        <v>439.5</v>
      </c>
      <c r="DA17" s="1">
        <v>438.2</v>
      </c>
      <c r="DB17" s="1">
        <v>438.3</v>
      </c>
      <c r="DC17" s="1">
        <v>439.3</v>
      </c>
      <c r="DD17" s="1">
        <v>439.1</v>
      </c>
      <c r="DE17" s="1">
        <v>439.2</v>
      </c>
      <c r="DF17" s="1">
        <v>439.2</v>
      </c>
      <c r="DG17" s="1">
        <v>438.9</v>
      </c>
      <c r="DH17" s="1">
        <v>438.9</v>
      </c>
      <c r="DI17" s="1">
        <v>438.9</v>
      </c>
      <c r="DJ17" s="1">
        <v>439.2</v>
      </c>
      <c r="DK17" s="1">
        <v>439.2</v>
      </c>
      <c r="DL17" s="1">
        <v>439.1</v>
      </c>
      <c r="DM17" s="1">
        <v>439.1</v>
      </c>
      <c r="DN17" s="1">
        <v>439.2</v>
      </c>
      <c r="DO17" s="1">
        <v>439.3</v>
      </c>
      <c r="DP17" s="1">
        <v>438.9</v>
      </c>
      <c r="DQ17" s="1">
        <v>438.9</v>
      </c>
      <c r="DR17" s="1">
        <v>439.1</v>
      </c>
      <c r="DS17" s="1">
        <v>439.1</v>
      </c>
      <c r="DT17" s="1">
        <v>439.1</v>
      </c>
      <c r="DU17" s="1">
        <v>438.8</v>
      </c>
      <c r="DV17" s="1">
        <v>438.7</v>
      </c>
      <c r="DW17" s="1">
        <v>439.5</v>
      </c>
      <c r="DX17" s="1">
        <v>439.5</v>
      </c>
      <c r="DY17" s="1">
        <v>439.2</v>
      </c>
      <c r="DZ17" s="1">
        <v>438.6</v>
      </c>
      <c r="EA17" s="112">
        <f t="shared" si="0"/>
        <v>129</v>
      </c>
      <c r="EB17" s="11"/>
      <c r="EC17" s="1"/>
      <c r="ED17" s="1"/>
      <c r="EE17" s="1"/>
      <c r="EF17" s="1"/>
      <c r="EG17" s="1"/>
      <c r="EH17" s="1"/>
      <c r="EI17" s="1"/>
      <c r="EJ17" s="1"/>
      <c r="EK17" s="17"/>
      <c r="EL17" s="11"/>
      <c r="EM17" s="17"/>
      <c r="EN17" s="11"/>
      <c r="EO17" s="11"/>
      <c r="EP17" s="11"/>
      <c r="EQ17" s="11"/>
      <c r="ER17" s="11"/>
    </row>
    <row r="18" spans="1:148" x14ac:dyDescent="0.25">
      <c r="A18" s="11" t="s">
        <v>24</v>
      </c>
      <c r="B18" s="1">
        <v>434.2</v>
      </c>
      <c r="C18" s="1">
        <v>434.3</v>
      </c>
      <c r="D18" s="1">
        <v>434.2</v>
      </c>
      <c r="E18" s="1">
        <v>434.2</v>
      </c>
      <c r="F18" s="1">
        <v>434.2</v>
      </c>
      <c r="G18" s="1">
        <v>434.2</v>
      </c>
      <c r="H18" s="1">
        <v>434.2</v>
      </c>
      <c r="I18" s="1">
        <v>434.2</v>
      </c>
      <c r="J18" s="1">
        <v>434.2</v>
      </c>
      <c r="K18" s="1">
        <v>434.2</v>
      </c>
      <c r="L18" s="1">
        <v>434.2</v>
      </c>
      <c r="M18" s="1">
        <v>434.3</v>
      </c>
      <c r="N18" s="1">
        <v>434.2</v>
      </c>
      <c r="O18" s="1">
        <v>434.2</v>
      </c>
      <c r="P18" s="1">
        <v>434.2</v>
      </c>
      <c r="Q18" s="1">
        <v>434.2</v>
      </c>
      <c r="R18" s="1">
        <v>434.2</v>
      </c>
      <c r="S18" s="1">
        <v>434.2</v>
      </c>
      <c r="T18" s="1">
        <v>434.2</v>
      </c>
      <c r="U18" s="1">
        <v>434.2</v>
      </c>
      <c r="V18" s="1">
        <v>434.2</v>
      </c>
      <c r="W18" s="1">
        <v>434.2</v>
      </c>
      <c r="X18" s="1">
        <v>434.2</v>
      </c>
      <c r="Y18" s="1">
        <v>434.2</v>
      </c>
      <c r="Z18" s="1">
        <v>434.2</v>
      </c>
      <c r="AA18" s="1">
        <v>434.2</v>
      </c>
      <c r="AB18" s="1">
        <v>434.3</v>
      </c>
      <c r="AC18" s="1">
        <v>434.2</v>
      </c>
      <c r="AD18" s="1">
        <v>434.2</v>
      </c>
      <c r="AE18" s="1">
        <v>434.2</v>
      </c>
      <c r="AF18" s="1">
        <v>434.2</v>
      </c>
      <c r="AG18" s="1">
        <v>434.3</v>
      </c>
      <c r="AH18" s="1">
        <v>434.2</v>
      </c>
      <c r="AI18" s="1">
        <v>434.2</v>
      </c>
      <c r="AJ18" s="1">
        <v>434.2</v>
      </c>
      <c r="AK18" s="1">
        <v>434.2</v>
      </c>
      <c r="AL18" s="1">
        <v>434.2</v>
      </c>
      <c r="AM18" s="1">
        <v>434.2</v>
      </c>
      <c r="AN18" s="1">
        <v>434.2</v>
      </c>
      <c r="AO18" s="1">
        <v>434.2</v>
      </c>
      <c r="AP18" s="1">
        <v>434.2</v>
      </c>
      <c r="AQ18" s="1">
        <v>434.2</v>
      </c>
      <c r="AR18" s="1">
        <v>434.2</v>
      </c>
      <c r="AS18" s="1">
        <v>434.1</v>
      </c>
      <c r="AT18" s="1">
        <v>434.1</v>
      </c>
      <c r="AU18" s="1">
        <v>434.1</v>
      </c>
      <c r="AV18" s="1">
        <v>434.1</v>
      </c>
      <c r="AW18" s="1">
        <v>434.2</v>
      </c>
      <c r="AX18" s="1">
        <v>434.2</v>
      </c>
      <c r="AY18" s="1">
        <v>434.2</v>
      </c>
      <c r="AZ18" s="1">
        <v>434.1</v>
      </c>
      <c r="BA18" s="1">
        <v>434.2</v>
      </c>
      <c r="BB18" s="1">
        <v>434.2</v>
      </c>
      <c r="BC18" s="1">
        <v>434.2</v>
      </c>
      <c r="BD18" s="1">
        <v>434.2</v>
      </c>
      <c r="BE18" s="1">
        <v>434.3</v>
      </c>
      <c r="BF18" s="1">
        <v>434.2</v>
      </c>
      <c r="BG18" s="1">
        <v>434.1</v>
      </c>
      <c r="BH18" s="1">
        <v>434.3</v>
      </c>
      <c r="BI18" s="1">
        <v>434.3</v>
      </c>
      <c r="BJ18" s="1">
        <v>434.2</v>
      </c>
      <c r="BK18" s="1">
        <v>434.2</v>
      </c>
      <c r="BL18" s="1">
        <v>434.2</v>
      </c>
      <c r="BM18" s="1">
        <v>434.2</v>
      </c>
      <c r="BN18" s="1">
        <v>434.2</v>
      </c>
      <c r="BO18" s="1">
        <v>434.2</v>
      </c>
      <c r="BP18" s="1">
        <v>434.2</v>
      </c>
      <c r="BQ18" s="1">
        <v>434.2</v>
      </c>
      <c r="BR18" s="1">
        <v>434.2</v>
      </c>
      <c r="BS18" s="1">
        <v>434.2</v>
      </c>
      <c r="BT18" s="1">
        <v>434.2</v>
      </c>
      <c r="BU18" s="1">
        <v>434.2</v>
      </c>
      <c r="BV18" s="1">
        <v>434.2</v>
      </c>
      <c r="BW18" s="1">
        <v>434.2</v>
      </c>
      <c r="BX18" s="1">
        <v>434.2</v>
      </c>
      <c r="BY18" s="1">
        <v>434.2</v>
      </c>
      <c r="BZ18" s="1">
        <v>434.3</v>
      </c>
      <c r="CA18" s="1">
        <v>434.3</v>
      </c>
      <c r="CB18" s="1">
        <v>434.2</v>
      </c>
      <c r="CC18" s="1">
        <v>434.2</v>
      </c>
      <c r="CD18" s="1">
        <v>434.2</v>
      </c>
      <c r="CE18" s="1">
        <v>434.2</v>
      </c>
      <c r="CF18" s="1">
        <v>434.2</v>
      </c>
      <c r="CG18" s="1">
        <v>434.2</v>
      </c>
      <c r="CH18" s="1">
        <v>434.2</v>
      </c>
      <c r="CI18" s="1">
        <v>434.2</v>
      </c>
      <c r="CJ18" s="1">
        <v>434.2</v>
      </c>
      <c r="CK18" s="1">
        <v>434.2</v>
      </c>
      <c r="CL18" s="1">
        <v>434.2</v>
      </c>
      <c r="CM18" s="1">
        <v>434.3</v>
      </c>
      <c r="CN18" s="1">
        <v>434.2</v>
      </c>
      <c r="CO18" s="1">
        <v>434.2</v>
      </c>
      <c r="CP18" s="1">
        <v>434.2</v>
      </c>
      <c r="CQ18" s="1">
        <v>434.2</v>
      </c>
      <c r="CR18" s="1">
        <v>434.2</v>
      </c>
      <c r="CS18" s="1">
        <v>434.2</v>
      </c>
      <c r="CT18" s="1">
        <v>434.2</v>
      </c>
      <c r="CU18" s="1">
        <v>434.3</v>
      </c>
      <c r="CV18" s="1">
        <v>434.2</v>
      </c>
      <c r="CW18" s="1">
        <v>434.2</v>
      </c>
      <c r="CX18" s="1">
        <v>434.2</v>
      </c>
      <c r="CY18" s="1">
        <v>434.2</v>
      </c>
      <c r="CZ18" s="1">
        <v>434.3</v>
      </c>
      <c r="DA18" s="1">
        <v>434.2</v>
      </c>
      <c r="DB18" s="1">
        <v>434.2</v>
      </c>
      <c r="DC18" s="1">
        <v>434.2</v>
      </c>
      <c r="DD18" s="1">
        <v>434.2</v>
      </c>
      <c r="DE18" s="1">
        <v>434.2</v>
      </c>
      <c r="DF18" s="1">
        <v>434.2</v>
      </c>
      <c r="DG18" s="1">
        <v>434.2</v>
      </c>
      <c r="DH18" s="1">
        <v>434.2</v>
      </c>
      <c r="DI18" s="1">
        <v>434.2</v>
      </c>
      <c r="DJ18" s="1">
        <v>434.2</v>
      </c>
      <c r="DK18" s="1">
        <v>434.2</v>
      </c>
      <c r="DL18" s="1">
        <v>434.2</v>
      </c>
      <c r="DM18" s="1">
        <v>434.2</v>
      </c>
      <c r="DN18" s="1">
        <v>434.2</v>
      </c>
      <c r="DO18" s="1">
        <v>434.2</v>
      </c>
      <c r="DP18" s="1">
        <v>434.2</v>
      </c>
      <c r="DQ18" s="1">
        <v>434.2</v>
      </c>
      <c r="DR18" s="1">
        <v>434.2</v>
      </c>
      <c r="DS18" s="1">
        <v>434.2</v>
      </c>
      <c r="DT18" s="1">
        <v>434.2</v>
      </c>
      <c r="DU18" s="1">
        <v>434.1</v>
      </c>
      <c r="DV18" s="1">
        <v>434.2</v>
      </c>
      <c r="DW18" s="1">
        <v>434.3</v>
      </c>
      <c r="DX18" s="1">
        <v>434.3</v>
      </c>
      <c r="DY18" s="1">
        <v>434.2</v>
      </c>
      <c r="DZ18" s="1">
        <v>434.2</v>
      </c>
      <c r="EA18" s="112">
        <f t="shared" si="0"/>
        <v>129</v>
      </c>
      <c r="EB18" s="11"/>
      <c r="EC18" s="1"/>
      <c r="ED18" s="1"/>
      <c r="EE18" s="1"/>
      <c r="EF18" s="1"/>
      <c r="EG18" s="1"/>
      <c r="EH18" s="1"/>
      <c r="EI18" s="1"/>
      <c r="EJ18" s="1"/>
      <c r="EK18" s="17"/>
      <c r="EL18" s="11"/>
      <c r="EM18" s="17"/>
      <c r="EN18" s="11"/>
      <c r="EO18" s="11"/>
      <c r="EP18" s="11"/>
      <c r="EQ18" s="11"/>
      <c r="ER18" s="11"/>
    </row>
    <row r="19" spans="1:148" x14ac:dyDescent="0.25">
      <c r="A19" s="11" t="s">
        <v>23</v>
      </c>
      <c r="B19" s="1">
        <v>434.2</v>
      </c>
      <c r="C19" s="1">
        <v>434.3</v>
      </c>
      <c r="D19" s="1">
        <v>434.2</v>
      </c>
      <c r="E19" s="1">
        <v>434.2</v>
      </c>
      <c r="F19" s="1">
        <v>434.2</v>
      </c>
      <c r="G19" s="1">
        <v>434.3</v>
      </c>
      <c r="H19" s="1">
        <v>434.2</v>
      </c>
      <c r="I19" s="1">
        <v>434.2</v>
      </c>
      <c r="J19" s="1">
        <v>434.2</v>
      </c>
      <c r="K19" s="1">
        <v>434.2</v>
      </c>
      <c r="L19" s="1">
        <v>434.2</v>
      </c>
      <c r="M19" s="1">
        <v>434.3</v>
      </c>
      <c r="N19" s="1">
        <v>434.2</v>
      </c>
      <c r="O19" s="1">
        <v>434.2</v>
      </c>
      <c r="P19" s="1">
        <v>434.2</v>
      </c>
      <c r="Q19" s="1">
        <v>434.2</v>
      </c>
      <c r="R19" s="1">
        <v>434.2</v>
      </c>
      <c r="S19" s="1">
        <v>434.2</v>
      </c>
      <c r="T19" s="1">
        <v>434.2</v>
      </c>
      <c r="U19" s="1">
        <v>434.2</v>
      </c>
      <c r="V19" s="1">
        <v>434.2</v>
      </c>
      <c r="W19" s="1">
        <v>434.2</v>
      </c>
      <c r="X19" s="1">
        <v>434.2</v>
      </c>
      <c r="Y19" s="1">
        <v>434.2</v>
      </c>
      <c r="Z19" s="1">
        <v>434.2</v>
      </c>
      <c r="AA19" s="1">
        <v>434.2</v>
      </c>
      <c r="AB19" s="1">
        <v>434.3</v>
      </c>
      <c r="AC19" s="1">
        <v>434.2</v>
      </c>
      <c r="AD19" s="1">
        <v>434.2</v>
      </c>
      <c r="AE19" s="1">
        <v>434.2</v>
      </c>
      <c r="AF19" s="1">
        <v>434.2</v>
      </c>
      <c r="AG19" s="1">
        <v>434.3</v>
      </c>
      <c r="AH19" s="1">
        <v>434.2</v>
      </c>
      <c r="AI19" s="1">
        <v>434.2</v>
      </c>
      <c r="AJ19" s="1">
        <v>434.2</v>
      </c>
      <c r="AK19" s="1">
        <v>434.2</v>
      </c>
      <c r="AL19" s="1">
        <v>434.2</v>
      </c>
      <c r="AM19" s="1">
        <v>434.2</v>
      </c>
      <c r="AN19" s="1">
        <v>434.2</v>
      </c>
      <c r="AO19" s="1">
        <v>434.2</v>
      </c>
      <c r="AP19" s="1">
        <v>434.2</v>
      </c>
      <c r="AQ19" s="1">
        <v>434.2</v>
      </c>
      <c r="AR19" s="1">
        <v>434.2</v>
      </c>
      <c r="AS19" s="1">
        <v>434.2</v>
      </c>
      <c r="AT19" s="1">
        <v>434.2</v>
      </c>
      <c r="AU19" s="1">
        <v>434.1</v>
      </c>
      <c r="AV19" s="1">
        <v>434.2</v>
      </c>
      <c r="AW19" s="1">
        <v>434.2</v>
      </c>
      <c r="AX19" s="1">
        <v>434.2</v>
      </c>
      <c r="AY19" s="1">
        <v>434.2</v>
      </c>
      <c r="AZ19" s="1">
        <v>434.2</v>
      </c>
      <c r="BA19" s="1">
        <v>434.2</v>
      </c>
      <c r="BB19" s="1">
        <v>434.2</v>
      </c>
      <c r="BC19" s="1">
        <v>434.2</v>
      </c>
      <c r="BD19" s="1">
        <v>434.2</v>
      </c>
      <c r="BE19" s="1">
        <v>434.3</v>
      </c>
      <c r="BF19" s="1">
        <v>434.2</v>
      </c>
      <c r="BG19" s="1">
        <v>434.1</v>
      </c>
      <c r="BH19" s="1">
        <v>434.3</v>
      </c>
      <c r="BI19" s="1">
        <v>434.3</v>
      </c>
      <c r="BJ19" s="1">
        <v>434.2</v>
      </c>
      <c r="BK19" s="1">
        <v>434.3</v>
      </c>
      <c r="BL19" s="1">
        <v>434.3</v>
      </c>
      <c r="BM19" s="1">
        <v>434.2</v>
      </c>
      <c r="BN19" s="1">
        <v>434.2</v>
      </c>
      <c r="BO19" s="1">
        <v>434.2</v>
      </c>
      <c r="BP19" s="1">
        <v>434.3</v>
      </c>
      <c r="BQ19" s="1">
        <v>434.3</v>
      </c>
      <c r="BR19" s="1">
        <v>434.2</v>
      </c>
      <c r="BS19" s="1">
        <v>434.2</v>
      </c>
      <c r="BT19" s="1">
        <v>434.3</v>
      </c>
      <c r="BU19" s="1">
        <v>434.2</v>
      </c>
      <c r="BV19" s="1">
        <v>434.3</v>
      </c>
      <c r="BW19" s="1">
        <v>434.3</v>
      </c>
      <c r="BX19" s="1">
        <v>434.3</v>
      </c>
      <c r="BY19" s="1">
        <v>434.3</v>
      </c>
      <c r="BZ19" s="1">
        <v>434.4</v>
      </c>
      <c r="CA19" s="1">
        <v>434.4</v>
      </c>
      <c r="CB19" s="1">
        <v>434.3</v>
      </c>
      <c r="CC19" s="1">
        <v>434.3</v>
      </c>
      <c r="CD19" s="1">
        <v>434.3</v>
      </c>
      <c r="CE19" s="1">
        <v>434.3</v>
      </c>
      <c r="CF19" s="1">
        <v>434.3</v>
      </c>
      <c r="CG19" s="1">
        <v>434.3</v>
      </c>
      <c r="CH19" s="1">
        <v>434.3</v>
      </c>
      <c r="CI19" s="1">
        <v>434.3</v>
      </c>
      <c r="CJ19" s="1">
        <v>434.3</v>
      </c>
      <c r="CK19" s="1">
        <v>434.3</v>
      </c>
      <c r="CL19" s="1">
        <v>434.3</v>
      </c>
      <c r="CM19" s="1">
        <v>434.4</v>
      </c>
      <c r="CN19" s="1">
        <v>434.3</v>
      </c>
      <c r="CO19" s="1">
        <v>434.3</v>
      </c>
      <c r="CP19" s="1">
        <v>434.3</v>
      </c>
      <c r="CQ19" s="1">
        <v>434.4</v>
      </c>
      <c r="CR19" s="1">
        <v>434.3</v>
      </c>
      <c r="CS19" s="1">
        <v>434.3</v>
      </c>
      <c r="CT19" s="1">
        <v>434.3</v>
      </c>
      <c r="CU19" s="1">
        <v>434.4</v>
      </c>
      <c r="CV19" s="1">
        <v>434.3</v>
      </c>
      <c r="CW19" s="1">
        <v>434.3</v>
      </c>
      <c r="CX19" s="1">
        <v>434.3</v>
      </c>
      <c r="CY19" s="1">
        <v>434.3</v>
      </c>
      <c r="CZ19" s="1">
        <v>434.4</v>
      </c>
      <c r="DA19" s="1">
        <v>434.2</v>
      </c>
      <c r="DB19" s="1">
        <v>434.2</v>
      </c>
      <c r="DC19" s="1">
        <v>434.3</v>
      </c>
      <c r="DD19" s="1">
        <v>434.3</v>
      </c>
      <c r="DE19" s="1">
        <v>434.3</v>
      </c>
      <c r="DF19" s="1">
        <v>434.3</v>
      </c>
      <c r="DG19" s="1">
        <v>434.2</v>
      </c>
      <c r="DH19" s="1">
        <v>434.3</v>
      </c>
      <c r="DI19" s="1">
        <v>434.2</v>
      </c>
      <c r="DJ19" s="1">
        <v>434.3</v>
      </c>
      <c r="DK19" s="1">
        <v>434.3</v>
      </c>
      <c r="DL19" s="1">
        <v>434.2</v>
      </c>
      <c r="DM19" s="1">
        <v>434.2</v>
      </c>
      <c r="DN19" s="1">
        <v>434.2</v>
      </c>
      <c r="DO19" s="1">
        <v>434.3</v>
      </c>
      <c r="DP19" s="1">
        <v>434.2</v>
      </c>
      <c r="DQ19" s="1">
        <v>434.2</v>
      </c>
      <c r="DR19" s="1">
        <v>434.2</v>
      </c>
      <c r="DS19" s="1">
        <v>434.2</v>
      </c>
      <c r="DT19" s="1">
        <v>434.2</v>
      </c>
      <c r="DU19" s="1">
        <v>434.2</v>
      </c>
      <c r="DV19" s="1">
        <v>434.2</v>
      </c>
      <c r="DW19" s="1">
        <v>434.4</v>
      </c>
      <c r="DX19" s="1">
        <v>434.3</v>
      </c>
      <c r="DY19" s="1">
        <v>434.2</v>
      </c>
      <c r="DZ19" s="1">
        <v>434.3</v>
      </c>
      <c r="EA19" s="112">
        <f t="shared" si="0"/>
        <v>129</v>
      </c>
      <c r="EB19" s="11"/>
      <c r="EC19" s="1"/>
      <c r="ED19" s="1"/>
      <c r="EE19" s="1"/>
      <c r="EF19" s="1"/>
      <c r="EG19" s="1"/>
      <c r="EH19" s="1"/>
      <c r="EI19" s="1"/>
      <c r="EJ19" s="1"/>
      <c r="EK19" s="17"/>
      <c r="EL19" s="11"/>
      <c r="EM19" s="17"/>
      <c r="EN19" s="11"/>
      <c r="EO19" s="11"/>
      <c r="EP19" s="11"/>
      <c r="EQ19" s="11"/>
      <c r="ER19" s="11"/>
    </row>
    <row r="20" spans="1:148" x14ac:dyDescent="0.25">
      <c r="A20" s="11" t="s">
        <v>22</v>
      </c>
      <c r="B20" s="1">
        <v>434.2</v>
      </c>
      <c r="C20" s="1">
        <v>434.3</v>
      </c>
      <c r="D20" s="1">
        <v>434.2</v>
      </c>
      <c r="E20" s="1">
        <v>434.2</v>
      </c>
      <c r="F20" s="1">
        <v>434.2</v>
      </c>
      <c r="G20" s="1">
        <v>434.2</v>
      </c>
      <c r="H20" s="1">
        <v>434.2</v>
      </c>
      <c r="I20" s="1">
        <v>434.2</v>
      </c>
      <c r="J20" s="1">
        <v>434.2</v>
      </c>
      <c r="K20" s="1">
        <v>434.2</v>
      </c>
      <c r="L20" s="1">
        <v>434.2</v>
      </c>
      <c r="M20" s="1">
        <v>434.3</v>
      </c>
      <c r="N20" s="1">
        <v>434.2</v>
      </c>
      <c r="O20" s="1">
        <v>434.2</v>
      </c>
      <c r="P20" s="1">
        <v>434.2</v>
      </c>
      <c r="Q20" s="1">
        <v>434.2</v>
      </c>
      <c r="R20" s="1">
        <v>434.2</v>
      </c>
      <c r="S20" s="1">
        <v>434.2</v>
      </c>
      <c r="T20" s="1">
        <v>434.2</v>
      </c>
      <c r="U20" s="1">
        <v>434.2</v>
      </c>
      <c r="V20" s="1">
        <v>434.2</v>
      </c>
      <c r="W20" s="1">
        <v>434.2</v>
      </c>
      <c r="X20" s="1">
        <v>434.2</v>
      </c>
      <c r="Y20" s="1">
        <v>434.2</v>
      </c>
      <c r="Z20" s="1">
        <v>434.2</v>
      </c>
      <c r="AA20" s="1">
        <v>434.2</v>
      </c>
      <c r="AB20" s="1">
        <v>434.3</v>
      </c>
      <c r="AC20" s="1">
        <v>434.2</v>
      </c>
      <c r="AD20" s="1">
        <v>434.2</v>
      </c>
      <c r="AE20" s="1">
        <v>434.2</v>
      </c>
      <c r="AF20" s="1">
        <v>434.2</v>
      </c>
      <c r="AG20" s="1">
        <v>434.3</v>
      </c>
      <c r="AH20" s="1">
        <v>434.2</v>
      </c>
      <c r="AI20" s="1">
        <v>434.3</v>
      </c>
      <c r="AJ20" s="1">
        <v>434.2</v>
      </c>
      <c r="AK20" s="1">
        <v>434.2</v>
      </c>
      <c r="AL20" s="1">
        <v>434.2</v>
      </c>
      <c r="AM20" s="1">
        <v>434.2</v>
      </c>
      <c r="AN20" s="1">
        <v>434.2</v>
      </c>
      <c r="AO20" s="1">
        <v>434.2</v>
      </c>
      <c r="AP20" s="1">
        <v>434.2</v>
      </c>
      <c r="AQ20" s="1">
        <v>434.2</v>
      </c>
      <c r="AR20" s="1">
        <v>434.2</v>
      </c>
      <c r="AS20" s="1">
        <v>434.1</v>
      </c>
      <c r="AT20" s="1">
        <v>434.1</v>
      </c>
      <c r="AU20" s="1">
        <v>434.1</v>
      </c>
      <c r="AV20" s="1">
        <v>434.1</v>
      </c>
      <c r="AW20" s="1">
        <v>434.2</v>
      </c>
      <c r="AX20" s="1">
        <v>434.2</v>
      </c>
      <c r="AY20" s="1">
        <v>434.2</v>
      </c>
      <c r="AZ20" s="1">
        <v>434.1</v>
      </c>
      <c r="BA20" s="1">
        <v>434.2</v>
      </c>
      <c r="BB20" s="1">
        <v>434.2</v>
      </c>
      <c r="BC20" s="1">
        <v>434.2</v>
      </c>
      <c r="BD20" s="1">
        <v>434.2</v>
      </c>
      <c r="BE20" s="1">
        <v>434.3</v>
      </c>
      <c r="BF20" s="1">
        <v>434.2</v>
      </c>
      <c r="BG20" s="1">
        <v>434.1</v>
      </c>
      <c r="BH20" s="1">
        <v>434.3</v>
      </c>
      <c r="BI20" s="1">
        <v>434.3</v>
      </c>
      <c r="BJ20" s="1">
        <v>434.2</v>
      </c>
      <c r="BK20" s="1">
        <v>434.2</v>
      </c>
      <c r="BL20" s="1">
        <v>434.2</v>
      </c>
      <c r="BM20" s="1">
        <v>434.2</v>
      </c>
      <c r="BN20" s="1">
        <v>434.2</v>
      </c>
      <c r="BO20" s="1">
        <v>434.2</v>
      </c>
      <c r="BP20" s="1">
        <v>434.2</v>
      </c>
      <c r="BQ20" s="1">
        <v>434.2</v>
      </c>
      <c r="BR20" s="1">
        <v>434.2</v>
      </c>
      <c r="BS20" s="1">
        <v>434.2</v>
      </c>
      <c r="BT20" s="1">
        <v>434.2</v>
      </c>
      <c r="BU20" s="1">
        <v>434.2</v>
      </c>
      <c r="BV20" s="1">
        <v>434.2</v>
      </c>
      <c r="BW20" s="1">
        <v>434.2</v>
      </c>
      <c r="BX20" s="1">
        <v>434.2</v>
      </c>
      <c r="BY20" s="1">
        <v>434.2</v>
      </c>
      <c r="BZ20" s="1">
        <v>434.3</v>
      </c>
      <c r="CA20" s="1">
        <v>434.3</v>
      </c>
      <c r="CB20" s="1">
        <v>434.2</v>
      </c>
      <c r="CC20" s="1">
        <v>434.2</v>
      </c>
      <c r="CD20" s="1">
        <v>434.2</v>
      </c>
      <c r="CE20" s="1">
        <v>434.2</v>
      </c>
      <c r="CF20" s="1">
        <v>434.2</v>
      </c>
      <c r="CG20" s="1">
        <v>434.2</v>
      </c>
      <c r="CH20" s="1">
        <v>434.2</v>
      </c>
      <c r="CI20" s="1">
        <v>434.2</v>
      </c>
      <c r="CJ20" s="1">
        <v>434.2</v>
      </c>
      <c r="CK20" s="1">
        <v>434.2</v>
      </c>
      <c r="CL20" s="1">
        <v>434.2</v>
      </c>
      <c r="CM20" s="1">
        <v>434.3</v>
      </c>
      <c r="CN20" s="1">
        <v>434.2</v>
      </c>
      <c r="CO20" s="1">
        <v>434.2</v>
      </c>
      <c r="CP20" s="1">
        <v>434.2</v>
      </c>
      <c r="CQ20" s="1">
        <v>434.2</v>
      </c>
      <c r="CR20" s="1">
        <v>434.2</v>
      </c>
      <c r="CS20" s="1">
        <v>434.2</v>
      </c>
      <c r="CT20" s="1">
        <v>434.2</v>
      </c>
      <c r="CU20" s="1">
        <v>434.3</v>
      </c>
      <c r="CV20" s="1">
        <v>434.2</v>
      </c>
      <c r="CW20" s="1">
        <v>434.2</v>
      </c>
      <c r="CX20" s="1">
        <v>434.2</v>
      </c>
      <c r="CY20" s="1">
        <v>434.2</v>
      </c>
      <c r="CZ20" s="1">
        <v>434.3</v>
      </c>
      <c r="DA20" s="1">
        <v>434.2</v>
      </c>
      <c r="DB20" s="1">
        <v>434.2</v>
      </c>
      <c r="DC20" s="1">
        <v>434.2</v>
      </c>
      <c r="DD20" s="1">
        <v>434.2</v>
      </c>
      <c r="DE20" s="1">
        <v>434.2</v>
      </c>
      <c r="DF20" s="1">
        <v>434.2</v>
      </c>
      <c r="DG20" s="1">
        <v>434.2</v>
      </c>
      <c r="DH20" s="1">
        <v>434.2</v>
      </c>
      <c r="DI20" s="1">
        <v>434.2</v>
      </c>
      <c r="DJ20" s="1">
        <v>434.2</v>
      </c>
      <c r="DK20" s="1">
        <v>434.2</v>
      </c>
      <c r="DL20" s="1">
        <v>434.2</v>
      </c>
      <c r="DM20" s="1">
        <v>434.2</v>
      </c>
      <c r="DN20" s="1">
        <v>434.2</v>
      </c>
      <c r="DO20" s="1">
        <v>434.2</v>
      </c>
      <c r="DP20" s="1">
        <v>434.2</v>
      </c>
      <c r="DQ20" s="1">
        <v>434.2</v>
      </c>
      <c r="DR20" s="1">
        <v>434.2</v>
      </c>
      <c r="DS20" s="1">
        <v>434.2</v>
      </c>
      <c r="DT20" s="1">
        <v>434.2</v>
      </c>
      <c r="DU20" s="1">
        <v>434.1</v>
      </c>
      <c r="DV20" s="1">
        <v>434.2</v>
      </c>
      <c r="DW20" s="1">
        <v>434.3</v>
      </c>
      <c r="DX20" s="1">
        <v>434.3</v>
      </c>
      <c r="DY20" s="1">
        <v>434.2</v>
      </c>
      <c r="DZ20" s="1">
        <v>434.2</v>
      </c>
      <c r="EA20" s="112">
        <f t="shared" si="0"/>
        <v>129</v>
      </c>
      <c r="EB20" s="11"/>
      <c r="EC20" s="1"/>
      <c r="ED20" s="1"/>
      <c r="EE20" s="1"/>
      <c r="EF20" s="1"/>
      <c r="EG20" s="1"/>
      <c r="EH20" s="1"/>
      <c r="EI20" s="1"/>
      <c r="EJ20" s="1"/>
      <c r="EK20" s="17"/>
      <c r="EL20" s="11"/>
      <c r="EM20" s="17"/>
      <c r="EN20" s="11"/>
      <c r="EO20" s="11"/>
      <c r="EP20" s="11"/>
      <c r="EQ20" s="11"/>
      <c r="ER20" s="11"/>
    </row>
    <row r="21" spans="1:148" x14ac:dyDescent="0.25">
      <c r="A21" s="16" t="s">
        <v>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12"/>
      <c r="EB21" s="16"/>
      <c r="EC21" s="1"/>
      <c r="ED21" s="1"/>
      <c r="EE21" s="1"/>
      <c r="EF21" s="1"/>
      <c r="EG21" s="1"/>
      <c r="EH21" s="1"/>
      <c r="EI21" s="1"/>
      <c r="EJ21" s="1"/>
      <c r="EK21" s="17"/>
      <c r="EL21" s="16"/>
      <c r="EM21" s="17"/>
      <c r="EN21" s="11"/>
      <c r="EO21" s="11"/>
      <c r="EP21" s="11"/>
      <c r="EQ21" s="11"/>
      <c r="ER21" s="11"/>
    </row>
    <row r="22" spans="1:148" x14ac:dyDescent="0.25">
      <c r="A22" s="11" t="s">
        <v>21</v>
      </c>
      <c r="B22" s="1">
        <v>342.4</v>
      </c>
      <c r="C22" s="1">
        <v>343.6</v>
      </c>
      <c r="D22" s="1">
        <v>342</v>
      </c>
      <c r="E22" s="1">
        <v>342.4</v>
      </c>
      <c r="F22" s="1">
        <v>342.2</v>
      </c>
      <c r="G22" s="1">
        <v>342</v>
      </c>
      <c r="H22" s="1">
        <v>343.7</v>
      </c>
      <c r="I22" s="1">
        <v>343.7</v>
      </c>
      <c r="J22" s="1">
        <v>342.4</v>
      </c>
      <c r="K22" s="1">
        <v>342.1</v>
      </c>
      <c r="L22" s="1">
        <v>342.5</v>
      </c>
      <c r="M22" s="1">
        <v>343.1</v>
      </c>
      <c r="N22" s="1">
        <v>343.8</v>
      </c>
      <c r="O22" s="1">
        <v>344.1</v>
      </c>
      <c r="P22" s="1">
        <v>342.9</v>
      </c>
      <c r="Q22" s="1">
        <v>342.4</v>
      </c>
      <c r="R22" s="1">
        <v>341.7</v>
      </c>
      <c r="S22" s="1">
        <v>342.5</v>
      </c>
      <c r="T22" s="1">
        <v>342.5</v>
      </c>
      <c r="U22" s="1">
        <v>341.8</v>
      </c>
      <c r="V22" s="1">
        <v>341.9</v>
      </c>
      <c r="W22" s="1">
        <v>342.1</v>
      </c>
      <c r="X22" s="1">
        <v>342</v>
      </c>
      <c r="Y22" s="1">
        <v>341.8</v>
      </c>
      <c r="Z22" s="1">
        <v>342.6</v>
      </c>
      <c r="AA22" s="1">
        <v>342.7</v>
      </c>
      <c r="AB22" s="1">
        <v>342.7</v>
      </c>
      <c r="AC22" s="1">
        <v>343.1</v>
      </c>
      <c r="AD22" s="1">
        <v>346.7</v>
      </c>
      <c r="AE22" s="1">
        <v>345</v>
      </c>
      <c r="AF22" s="1">
        <v>345</v>
      </c>
      <c r="AG22" s="1">
        <v>346.2</v>
      </c>
      <c r="AH22" s="1">
        <v>345.9</v>
      </c>
      <c r="AI22" s="1">
        <v>346</v>
      </c>
      <c r="AJ22" s="1">
        <v>345.6</v>
      </c>
      <c r="AK22" s="1">
        <v>345.1</v>
      </c>
      <c r="AL22" s="1">
        <v>345.4</v>
      </c>
      <c r="AM22" s="1">
        <v>347.5</v>
      </c>
      <c r="AN22" s="1">
        <v>347.5</v>
      </c>
      <c r="AO22" s="1">
        <v>347.9</v>
      </c>
      <c r="AP22" s="1">
        <v>347</v>
      </c>
      <c r="AQ22" s="1">
        <v>347.5</v>
      </c>
      <c r="AR22" s="1">
        <v>348.4</v>
      </c>
      <c r="AS22" s="1">
        <v>352.9</v>
      </c>
      <c r="AT22" s="1">
        <v>353.6</v>
      </c>
      <c r="AU22" s="1">
        <v>352.2</v>
      </c>
      <c r="AV22" s="1">
        <v>347.6</v>
      </c>
      <c r="AW22" s="1">
        <v>347.7</v>
      </c>
      <c r="AX22" s="1">
        <v>347.6</v>
      </c>
      <c r="AY22" s="1">
        <v>346</v>
      </c>
      <c r="AZ22" s="1">
        <v>346.5</v>
      </c>
      <c r="BA22" s="1">
        <v>345.5</v>
      </c>
      <c r="BB22" s="1">
        <v>342.7</v>
      </c>
      <c r="BC22" s="1">
        <v>343</v>
      </c>
      <c r="BD22" s="1">
        <v>343</v>
      </c>
      <c r="BE22" s="1">
        <v>343.6</v>
      </c>
      <c r="BF22" s="1">
        <v>343.3</v>
      </c>
      <c r="BG22" s="1">
        <v>341.8</v>
      </c>
      <c r="BH22" s="1">
        <v>342</v>
      </c>
      <c r="BI22" s="1">
        <v>342.5</v>
      </c>
      <c r="BJ22" s="1">
        <v>342.4</v>
      </c>
      <c r="BK22" s="1">
        <v>342.1</v>
      </c>
      <c r="BL22" s="1">
        <v>342.1</v>
      </c>
      <c r="BM22" s="1">
        <v>342.1</v>
      </c>
      <c r="BN22" s="1">
        <v>341</v>
      </c>
      <c r="BO22" s="1">
        <v>341.7</v>
      </c>
      <c r="BP22" s="1">
        <v>340.7</v>
      </c>
      <c r="BQ22" s="1">
        <v>342</v>
      </c>
      <c r="BR22" s="1">
        <v>342.2</v>
      </c>
      <c r="BS22" s="1">
        <v>341.8</v>
      </c>
      <c r="BT22" s="1">
        <v>342</v>
      </c>
      <c r="BU22" s="1">
        <v>341.3</v>
      </c>
      <c r="BV22" s="1">
        <v>341.3</v>
      </c>
      <c r="BW22" s="1">
        <v>341.5</v>
      </c>
      <c r="BX22" s="1">
        <v>341.5</v>
      </c>
      <c r="BY22" s="1">
        <v>341.5</v>
      </c>
      <c r="BZ22" s="1">
        <v>341.2</v>
      </c>
      <c r="CA22" s="1">
        <v>341.5</v>
      </c>
      <c r="CB22" s="1">
        <v>342.4</v>
      </c>
      <c r="CC22" s="1">
        <v>342.5</v>
      </c>
      <c r="CD22" s="1">
        <v>341.6</v>
      </c>
      <c r="CE22" s="1">
        <v>341.6</v>
      </c>
      <c r="CF22" s="1">
        <v>341.7</v>
      </c>
      <c r="CG22" s="1">
        <v>341.8</v>
      </c>
      <c r="CH22" s="1">
        <v>341.7</v>
      </c>
      <c r="CI22" s="1">
        <v>341.2</v>
      </c>
      <c r="CJ22" s="1">
        <v>341.6</v>
      </c>
      <c r="CK22" s="1">
        <v>341</v>
      </c>
      <c r="CL22" s="1">
        <v>341.4</v>
      </c>
      <c r="CM22" s="1">
        <v>341.3</v>
      </c>
      <c r="CN22" s="1">
        <v>341.6</v>
      </c>
      <c r="CO22" s="1">
        <v>341.7</v>
      </c>
      <c r="CP22" s="1">
        <v>341.9</v>
      </c>
      <c r="CQ22" s="1">
        <v>341.6</v>
      </c>
      <c r="CR22" s="1">
        <v>341.8</v>
      </c>
      <c r="CS22" s="1">
        <v>340.3</v>
      </c>
      <c r="CT22" s="1">
        <v>341.3</v>
      </c>
      <c r="CU22" s="1">
        <v>341.5</v>
      </c>
      <c r="CV22" s="1">
        <v>340.9</v>
      </c>
      <c r="CW22" s="1">
        <v>341.7</v>
      </c>
      <c r="CX22" s="1">
        <v>343.2</v>
      </c>
      <c r="CY22" s="1">
        <v>342</v>
      </c>
      <c r="CZ22" s="1">
        <v>342.2</v>
      </c>
      <c r="DA22" s="1">
        <v>341.3</v>
      </c>
      <c r="DB22" s="1">
        <v>341.9</v>
      </c>
      <c r="DC22" s="1">
        <v>341.6</v>
      </c>
      <c r="DD22" s="1">
        <v>341</v>
      </c>
      <c r="DE22" s="1">
        <v>341</v>
      </c>
      <c r="DF22" s="1">
        <v>341.7</v>
      </c>
      <c r="DG22" s="1">
        <v>341.6</v>
      </c>
      <c r="DH22" s="1">
        <v>342.6</v>
      </c>
      <c r="DI22" s="1">
        <v>341.2</v>
      </c>
      <c r="DJ22" s="1">
        <v>341.4</v>
      </c>
      <c r="DK22" s="1">
        <v>341</v>
      </c>
      <c r="DL22" s="1">
        <v>341.8</v>
      </c>
      <c r="DM22" s="1">
        <v>341.6</v>
      </c>
      <c r="DN22" s="1">
        <v>341.8</v>
      </c>
      <c r="DO22" s="1">
        <v>341.5</v>
      </c>
      <c r="DP22" s="1">
        <v>342</v>
      </c>
      <c r="DQ22" s="1">
        <v>342</v>
      </c>
      <c r="DR22" s="1">
        <v>341.7</v>
      </c>
      <c r="DS22" s="1">
        <v>341.7</v>
      </c>
      <c r="DT22" s="1">
        <v>342.8</v>
      </c>
      <c r="DU22" s="1">
        <v>342.8</v>
      </c>
      <c r="DV22" s="1">
        <v>341.8</v>
      </c>
      <c r="DW22" s="1">
        <v>342.5</v>
      </c>
      <c r="DX22" s="1">
        <v>342.2</v>
      </c>
      <c r="DY22" s="1">
        <v>344.3</v>
      </c>
      <c r="DZ22" s="1">
        <v>344.8</v>
      </c>
      <c r="EA22" s="112">
        <f t="shared" si="0"/>
        <v>129</v>
      </c>
      <c r="EB22" s="11"/>
      <c r="EC22" s="1"/>
      <c r="ED22" s="1"/>
      <c r="EE22" s="1"/>
      <c r="EF22" s="1"/>
      <c r="EG22" s="1"/>
      <c r="EH22" s="1"/>
      <c r="EI22" s="1"/>
      <c r="EJ22" s="1"/>
      <c r="EK22" s="17"/>
      <c r="EL22" s="11"/>
      <c r="EM22" s="17"/>
      <c r="EN22" s="11"/>
      <c r="EO22" s="11"/>
      <c r="EP22" s="11"/>
      <c r="EQ22" s="11"/>
      <c r="ER22" s="11"/>
    </row>
    <row r="23" spans="1:148" x14ac:dyDescent="0.25">
      <c r="A23" s="11" t="s">
        <v>20</v>
      </c>
      <c r="B23" s="1">
        <v>341.9</v>
      </c>
      <c r="C23" s="1">
        <v>343.2</v>
      </c>
      <c r="D23" s="1">
        <v>341.6</v>
      </c>
      <c r="E23" s="1">
        <v>342</v>
      </c>
      <c r="F23" s="1">
        <v>342</v>
      </c>
      <c r="G23" s="1">
        <v>341.8</v>
      </c>
      <c r="H23" s="1">
        <v>343.3</v>
      </c>
      <c r="I23" s="1">
        <v>343.3</v>
      </c>
      <c r="J23" s="1">
        <v>342.2</v>
      </c>
      <c r="K23" s="1">
        <v>341.5</v>
      </c>
      <c r="L23" s="1">
        <v>342</v>
      </c>
      <c r="M23" s="1">
        <v>342.7</v>
      </c>
      <c r="N23" s="1">
        <v>343.5</v>
      </c>
      <c r="O23" s="1">
        <v>343.8</v>
      </c>
      <c r="P23" s="1">
        <v>342.5</v>
      </c>
      <c r="Q23" s="1">
        <v>341.7</v>
      </c>
      <c r="R23" s="1">
        <v>341.2</v>
      </c>
      <c r="S23" s="1">
        <v>341.7</v>
      </c>
      <c r="T23" s="1">
        <v>341.7</v>
      </c>
      <c r="U23" s="1">
        <v>341.3</v>
      </c>
      <c r="V23" s="1">
        <v>341.3</v>
      </c>
      <c r="W23" s="1">
        <v>341.7</v>
      </c>
      <c r="X23" s="1">
        <v>341.1</v>
      </c>
      <c r="Y23" s="1">
        <v>341.1</v>
      </c>
      <c r="Z23" s="1">
        <v>342.1</v>
      </c>
      <c r="AA23" s="1">
        <v>342</v>
      </c>
      <c r="AB23" s="1">
        <v>342.4</v>
      </c>
      <c r="AC23" s="1">
        <v>342.7</v>
      </c>
      <c r="AD23" s="1">
        <v>346.3</v>
      </c>
      <c r="AE23" s="1">
        <v>344.5</v>
      </c>
      <c r="AF23" s="1">
        <v>344.5</v>
      </c>
      <c r="AG23" s="1">
        <v>345.8</v>
      </c>
      <c r="AH23" s="1">
        <v>345.4</v>
      </c>
      <c r="AI23" s="1">
        <v>345.5</v>
      </c>
      <c r="AJ23" s="1">
        <v>345</v>
      </c>
      <c r="AK23" s="1">
        <v>344.6</v>
      </c>
      <c r="AL23" s="1">
        <v>344.7</v>
      </c>
      <c r="AM23" s="1">
        <v>347.3</v>
      </c>
      <c r="AN23" s="1">
        <v>347.2</v>
      </c>
      <c r="AO23" s="1">
        <v>347.6</v>
      </c>
      <c r="AP23" s="1">
        <v>346.6</v>
      </c>
      <c r="AQ23" s="1">
        <v>347</v>
      </c>
      <c r="AR23" s="1">
        <v>347.9</v>
      </c>
      <c r="AS23" s="1">
        <v>352.7</v>
      </c>
      <c r="AT23" s="1">
        <v>353.3</v>
      </c>
      <c r="AU23" s="1">
        <v>351.6</v>
      </c>
      <c r="AV23" s="1">
        <v>347.3</v>
      </c>
      <c r="AW23" s="1">
        <v>347.3</v>
      </c>
      <c r="AX23" s="1">
        <v>347.4</v>
      </c>
      <c r="AY23" s="1">
        <v>345.3</v>
      </c>
      <c r="AZ23" s="1">
        <v>345.9</v>
      </c>
      <c r="BA23" s="1">
        <v>345.2</v>
      </c>
      <c r="BB23" s="1">
        <v>342.1</v>
      </c>
      <c r="BC23" s="1">
        <v>342.7</v>
      </c>
      <c r="BD23" s="1">
        <v>342.5</v>
      </c>
      <c r="BE23" s="1">
        <v>343</v>
      </c>
      <c r="BF23" s="1">
        <v>342.8</v>
      </c>
      <c r="BG23" s="1">
        <v>342</v>
      </c>
      <c r="BH23" s="1">
        <v>341.8</v>
      </c>
      <c r="BI23" s="1">
        <v>342.2</v>
      </c>
      <c r="BJ23" s="1">
        <v>342</v>
      </c>
      <c r="BK23" s="1">
        <v>341.5</v>
      </c>
      <c r="BL23" s="1">
        <v>341.7</v>
      </c>
      <c r="BM23" s="1">
        <v>341.9</v>
      </c>
      <c r="BN23" s="1">
        <v>340.6</v>
      </c>
      <c r="BO23" s="1">
        <v>341.4</v>
      </c>
      <c r="BP23" s="1">
        <v>340.3</v>
      </c>
      <c r="BQ23" s="1">
        <v>341.5</v>
      </c>
      <c r="BR23" s="1">
        <v>341.5</v>
      </c>
      <c r="BS23" s="1">
        <v>341.6</v>
      </c>
      <c r="BT23" s="1">
        <v>341.3</v>
      </c>
      <c r="BU23" s="1">
        <v>340.9</v>
      </c>
      <c r="BV23" s="1">
        <v>340.7</v>
      </c>
      <c r="BW23" s="1">
        <v>340.7</v>
      </c>
      <c r="BX23" s="1">
        <v>340.8</v>
      </c>
      <c r="BY23" s="1">
        <v>340.6</v>
      </c>
      <c r="BZ23" s="1">
        <v>340.5</v>
      </c>
      <c r="CA23" s="1">
        <v>340.8</v>
      </c>
      <c r="CB23" s="1">
        <v>342.2</v>
      </c>
      <c r="CC23" s="1">
        <v>342.3</v>
      </c>
      <c r="CD23" s="1">
        <v>341.5</v>
      </c>
      <c r="CE23" s="1">
        <v>341.2</v>
      </c>
      <c r="CF23" s="1">
        <v>340.8</v>
      </c>
      <c r="CG23" s="1">
        <v>341.5</v>
      </c>
      <c r="CH23" s="1">
        <v>341</v>
      </c>
      <c r="CI23" s="1">
        <v>340.4</v>
      </c>
      <c r="CJ23" s="1">
        <v>340.7</v>
      </c>
      <c r="CK23" s="1">
        <v>340</v>
      </c>
      <c r="CL23" s="1">
        <v>340.7</v>
      </c>
      <c r="CM23" s="1">
        <v>340.9</v>
      </c>
      <c r="CN23" s="1">
        <v>340.9</v>
      </c>
      <c r="CO23" s="1">
        <v>341</v>
      </c>
      <c r="CP23" s="1">
        <v>341.4</v>
      </c>
      <c r="CQ23" s="1">
        <v>341</v>
      </c>
      <c r="CR23" s="1">
        <v>341</v>
      </c>
      <c r="CS23" s="1">
        <v>339.8</v>
      </c>
      <c r="CT23" s="1">
        <v>340.6</v>
      </c>
      <c r="CU23" s="1">
        <v>340.7</v>
      </c>
      <c r="CV23" s="1">
        <v>340.4</v>
      </c>
      <c r="CW23" s="1">
        <v>340.9</v>
      </c>
      <c r="CX23" s="1">
        <v>342.5</v>
      </c>
      <c r="CY23" s="1">
        <v>341.2</v>
      </c>
      <c r="CZ23" s="1">
        <v>341.3</v>
      </c>
      <c r="DA23" s="1">
        <v>340.9</v>
      </c>
      <c r="DB23" s="1">
        <v>341</v>
      </c>
      <c r="DC23" s="1">
        <v>340.9</v>
      </c>
      <c r="DD23" s="1">
        <v>340.3</v>
      </c>
      <c r="DE23" s="1">
        <v>340.1</v>
      </c>
      <c r="DF23" s="1">
        <v>340.9</v>
      </c>
      <c r="DG23" s="1">
        <v>340.7</v>
      </c>
      <c r="DH23" s="1">
        <v>341.9</v>
      </c>
      <c r="DI23" s="1">
        <v>340.2</v>
      </c>
      <c r="DJ23" s="1">
        <v>340.5</v>
      </c>
      <c r="DK23" s="1">
        <v>340.2</v>
      </c>
      <c r="DL23" s="1">
        <v>341.2</v>
      </c>
      <c r="DM23" s="1">
        <v>340.8</v>
      </c>
      <c r="DN23" s="1">
        <v>341</v>
      </c>
      <c r="DO23" s="1">
        <v>340.7</v>
      </c>
      <c r="DP23" s="1">
        <v>341.1</v>
      </c>
      <c r="DQ23" s="1">
        <v>341.2</v>
      </c>
      <c r="DR23" s="1">
        <v>340.9</v>
      </c>
      <c r="DS23" s="1">
        <v>341.2</v>
      </c>
      <c r="DT23" s="1">
        <v>342.2</v>
      </c>
      <c r="DU23" s="1">
        <v>342.1</v>
      </c>
      <c r="DV23" s="1">
        <v>341</v>
      </c>
      <c r="DW23" s="1">
        <v>341.8</v>
      </c>
      <c r="DX23" s="1">
        <v>341.6</v>
      </c>
      <c r="DY23" s="1">
        <v>343.6</v>
      </c>
      <c r="DZ23" s="1">
        <v>344.4</v>
      </c>
      <c r="EA23" s="112">
        <f t="shared" si="0"/>
        <v>129</v>
      </c>
      <c r="EB23" s="11"/>
      <c r="EC23" s="1"/>
      <c r="ED23" s="1"/>
      <c r="EE23" s="1"/>
      <c r="EF23" s="1"/>
      <c r="EG23" s="1"/>
      <c r="EH23" s="1"/>
      <c r="EI23" s="1"/>
      <c r="EJ23" s="1"/>
      <c r="EK23" s="17"/>
      <c r="EL23" s="11"/>
      <c r="EM23" s="17"/>
      <c r="EN23" s="11"/>
      <c r="EO23" s="11"/>
      <c r="EP23" s="11"/>
      <c r="EQ23" s="11"/>
      <c r="ER23" s="11"/>
    </row>
    <row r="24" spans="1:148" x14ac:dyDescent="0.25">
      <c r="A24" s="11" t="s">
        <v>19</v>
      </c>
      <c r="B24" s="1">
        <v>342.1</v>
      </c>
      <c r="C24" s="1">
        <v>343.3</v>
      </c>
      <c r="D24" s="1">
        <v>341.8</v>
      </c>
      <c r="E24" s="1">
        <v>342.2</v>
      </c>
      <c r="F24" s="1">
        <v>342.6</v>
      </c>
      <c r="G24" s="1">
        <v>341.7</v>
      </c>
      <c r="H24" s="1">
        <v>343.4</v>
      </c>
      <c r="I24" s="1">
        <v>343.5</v>
      </c>
      <c r="J24" s="1">
        <v>342.4</v>
      </c>
      <c r="K24" s="1">
        <v>341.9</v>
      </c>
      <c r="L24" s="1">
        <v>342.1</v>
      </c>
      <c r="M24" s="1">
        <v>342</v>
      </c>
      <c r="N24" s="1">
        <v>343</v>
      </c>
      <c r="O24" s="1">
        <v>343.6</v>
      </c>
      <c r="P24" s="1">
        <v>341.2</v>
      </c>
      <c r="Q24" s="1">
        <v>341.1</v>
      </c>
      <c r="R24" s="1">
        <v>340.7</v>
      </c>
      <c r="S24" s="1">
        <v>341.3</v>
      </c>
      <c r="T24" s="1">
        <v>341.6</v>
      </c>
      <c r="U24" s="1">
        <v>341</v>
      </c>
      <c r="V24" s="1">
        <v>341.1</v>
      </c>
      <c r="W24" s="1">
        <v>341.2</v>
      </c>
      <c r="X24" s="1">
        <v>340.9</v>
      </c>
      <c r="Y24" s="1">
        <v>340.9</v>
      </c>
      <c r="Z24" s="1">
        <v>340.9</v>
      </c>
      <c r="AA24" s="1">
        <v>341</v>
      </c>
      <c r="AB24" s="1">
        <v>341.1</v>
      </c>
      <c r="AC24" s="1">
        <v>341.1</v>
      </c>
      <c r="AD24" s="1">
        <v>344.1</v>
      </c>
      <c r="AE24" s="1">
        <v>343.1</v>
      </c>
      <c r="AF24" s="1">
        <v>342.7</v>
      </c>
      <c r="AG24" s="1">
        <v>343</v>
      </c>
      <c r="AH24" s="1">
        <v>344.2</v>
      </c>
      <c r="AI24" s="1">
        <v>343.2</v>
      </c>
      <c r="AJ24" s="1">
        <v>341.9</v>
      </c>
      <c r="AK24" s="1">
        <v>342.4</v>
      </c>
      <c r="AL24" s="1">
        <v>342.4</v>
      </c>
      <c r="AM24" s="1">
        <v>345.3</v>
      </c>
      <c r="AN24" s="1">
        <v>344.5</v>
      </c>
      <c r="AO24" s="1">
        <v>345.4</v>
      </c>
      <c r="AP24" s="1">
        <v>344.2</v>
      </c>
      <c r="AQ24" s="1">
        <v>344.7</v>
      </c>
      <c r="AR24" s="1">
        <v>345.9</v>
      </c>
      <c r="AS24" s="1">
        <v>350.8</v>
      </c>
      <c r="AT24" s="1">
        <v>352</v>
      </c>
      <c r="AU24" s="1">
        <v>349.9</v>
      </c>
      <c r="AV24" s="1">
        <v>345.1</v>
      </c>
      <c r="AW24" s="1">
        <v>345.2</v>
      </c>
      <c r="AX24" s="1">
        <v>345.3</v>
      </c>
      <c r="AY24" s="1">
        <v>343.7</v>
      </c>
      <c r="AZ24" s="1">
        <v>345.2</v>
      </c>
      <c r="BA24" s="1">
        <v>344.4</v>
      </c>
      <c r="BB24" s="1">
        <v>342</v>
      </c>
      <c r="BC24" s="1">
        <v>342.4</v>
      </c>
      <c r="BD24" s="1">
        <v>342.2</v>
      </c>
      <c r="BE24" s="1">
        <v>342.5</v>
      </c>
      <c r="BF24" s="1">
        <v>342.5</v>
      </c>
      <c r="BG24" s="1">
        <v>342.1</v>
      </c>
      <c r="BH24" s="1">
        <v>341.3</v>
      </c>
      <c r="BI24" s="1">
        <v>342.1</v>
      </c>
      <c r="BJ24" s="1">
        <v>341.2</v>
      </c>
      <c r="BK24" s="1">
        <v>341.5</v>
      </c>
      <c r="BL24" s="1">
        <v>341.3</v>
      </c>
      <c r="BM24" s="1">
        <v>341.6</v>
      </c>
      <c r="BN24" s="1">
        <v>340.8</v>
      </c>
      <c r="BO24" s="1">
        <v>341.3</v>
      </c>
      <c r="BP24" s="1">
        <v>340.6</v>
      </c>
      <c r="BQ24" s="1">
        <v>341.4</v>
      </c>
      <c r="BR24" s="1">
        <v>341.3</v>
      </c>
      <c r="BS24" s="1">
        <v>341.5</v>
      </c>
      <c r="BT24" s="1">
        <v>341.4</v>
      </c>
      <c r="BU24" s="1">
        <v>340.9</v>
      </c>
      <c r="BV24" s="1">
        <v>340.8</v>
      </c>
      <c r="BW24" s="1">
        <v>341</v>
      </c>
      <c r="BX24" s="1">
        <v>341</v>
      </c>
      <c r="BY24" s="1">
        <v>340.6</v>
      </c>
      <c r="BZ24" s="1">
        <v>341.5</v>
      </c>
      <c r="CA24" s="1">
        <v>341</v>
      </c>
      <c r="CB24" s="1">
        <v>342.3</v>
      </c>
      <c r="CC24" s="1">
        <v>342.2</v>
      </c>
      <c r="CD24" s="1">
        <v>341.5</v>
      </c>
      <c r="CE24" s="1">
        <v>342.3</v>
      </c>
      <c r="CF24" s="1">
        <v>341.5</v>
      </c>
      <c r="CG24" s="1">
        <v>342.4</v>
      </c>
      <c r="CH24" s="1">
        <v>341.5</v>
      </c>
      <c r="CI24" s="1">
        <v>341.4</v>
      </c>
      <c r="CJ24" s="1">
        <v>341.6</v>
      </c>
      <c r="CK24" s="1">
        <v>341</v>
      </c>
      <c r="CL24" s="1">
        <v>341.2</v>
      </c>
      <c r="CM24" s="1">
        <v>341.5</v>
      </c>
      <c r="CN24" s="1">
        <v>341.4</v>
      </c>
      <c r="CO24" s="1">
        <v>341.9</v>
      </c>
      <c r="CP24" s="1">
        <v>341.6</v>
      </c>
      <c r="CQ24" s="1">
        <v>341.4</v>
      </c>
      <c r="CR24" s="1">
        <v>341.4</v>
      </c>
      <c r="CS24" s="1">
        <v>340.6</v>
      </c>
      <c r="CT24" s="1">
        <v>341.2</v>
      </c>
      <c r="CU24" s="1">
        <v>341.5</v>
      </c>
      <c r="CV24" s="1">
        <v>341</v>
      </c>
      <c r="CW24" s="1">
        <v>341.4</v>
      </c>
      <c r="CX24" s="1">
        <v>341.3</v>
      </c>
      <c r="CY24" s="1">
        <v>341.2</v>
      </c>
      <c r="CZ24" s="1">
        <v>341.4</v>
      </c>
      <c r="DA24" s="1">
        <v>341.2</v>
      </c>
      <c r="DB24" s="1">
        <v>341.4</v>
      </c>
      <c r="DC24" s="1">
        <v>340.7</v>
      </c>
      <c r="DD24" s="1">
        <v>341.1</v>
      </c>
      <c r="DE24" s="1">
        <v>340.6</v>
      </c>
      <c r="DF24" s="1">
        <v>341</v>
      </c>
      <c r="DG24" s="1">
        <v>341.1</v>
      </c>
      <c r="DH24" s="1">
        <v>341</v>
      </c>
      <c r="DI24" s="1">
        <v>339.9</v>
      </c>
      <c r="DJ24" s="1">
        <v>340.3</v>
      </c>
      <c r="DK24" s="1">
        <v>340.8</v>
      </c>
      <c r="DL24" s="1">
        <v>341.3</v>
      </c>
      <c r="DM24" s="1">
        <v>340.9</v>
      </c>
      <c r="DN24" s="1">
        <v>340.8</v>
      </c>
      <c r="DO24" s="1">
        <v>341</v>
      </c>
      <c r="DP24" s="1">
        <v>341.4</v>
      </c>
      <c r="DQ24" s="1">
        <v>341</v>
      </c>
      <c r="DR24" s="1">
        <v>340.8</v>
      </c>
      <c r="DS24" s="1">
        <v>341.1</v>
      </c>
      <c r="DT24" s="1">
        <v>342.2</v>
      </c>
      <c r="DU24" s="1">
        <v>342.3</v>
      </c>
      <c r="DV24" s="1">
        <v>341.3</v>
      </c>
      <c r="DW24" s="1">
        <v>342.1</v>
      </c>
      <c r="DX24" s="1">
        <v>341.9</v>
      </c>
      <c r="DY24" s="1">
        <v>343.8</v>
      </c>
      <c r="DZ24" s="1">
        <v>344.5</v>
      </c>
      <c r="EA24" s="112">
        <f t="shared" si="0"/>
        <v>129</v>
      </c>
      <c r="EB24" s="11"/>
      <c r="EC24" s="1"/>
      <c r="ED24" s="1"/>
      <c r="EE24" s="1"/>
      <c r="EF24" s="1"/>
      <c r="EG24" s="1"/>
      <c r="EH24" s="1"/>
      <c r="EI24" s="1"/>
      <c r="EJ24" s="1"/>
      <c r="EK24" s="17"/>
      <c r="EL24" s="11"/>
      <c r="EM24" s="17"/>
      <c r="EN24" s="11"/>
      <c r="EO24" s="11"/>
      <c r="EP24" s="11"/>
      <c r="EQ24" s="11"/>
      <c r="ER24" s="11"/>
    </row>
    <row r="25" spans="1:148" x14ac:dyDescent="0.25">
      <c r="A25" s="30" t="s">
        <v>18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12"/>
      <c r="EB25" s="30"/>
      <c r="EC25" s="1"/>
      <c r="ED25" s="1"/>
      <c r="EE25" s="1"/>
      <c r="EF25" s="1"/>
      <c r="EG25" s="1"/>
      <c r="EH25" s="1"/>
      <c r="EI25" s="1"/>
      <c r="EJ25" s="1"/>
      <c r="EK25" s="17"/>
      <c r="EL25" s="30"/>
      <c r="EM25" s="17"/>
      <c r="EN25" s="11"/>
      <c r="EO25" s="11"/>
      <c r="EP25" s="11"/>
      <c r="EQ25" s="11"/>
      <c r="ER25" s="11"/>
    </row>
    <row r="26" spans="1:148" x14ac:dyDescent="0.25">
      <c r="A26" s="11" t="s">
        <v>17</v>
      </c>
      <c r="B26" s="1">
        <v>340.6</v>
      </c>
      <c r="C26" s="1">
        <v>342.2</v>
      </c>
      <c r="D26" s="1">
        <v>340.5</v>
      </c>
      <c r="E26" s="1">
        <v>340.7</v>
      </c>
      <c r="F26" s="1">
        <v>340.6</v>
      </c>
      <c r="G26" s="1">
        <v>340.6</v>
      </c>
      <c r="H26" s="1">
        <v>342.3</v>
      </c>
      <c r="I26" s="1">
        <v>342.4</v>
      </c>
      <c r="J26" s="1">
        <v>340.8</v>
      </c>
      <c r="K26" s="1">
        <v>340.3</v>
      </c>
      <c r="L26" s="1">
        <v>341.1</v>
      </c>
      <c r="M26" s="1">
        <v>341.5</v>
      </c>
      <c r="N26" s="1">
        <v>342.5</v>
      </c>
      <c r="O26" s="1">
        <v>342.8</v>
      </c>
      <c r="P26" s="1">
        <v>341.6</v>
      </c>
      <c r="Q26" s="1">
        <v>340.9</v>
      </c>
      <c r="R26" s="1">
        <v>339.9</v>
      </c>
      <c r="S26" s="1">
        <v>340.8</v>
      </c>
      <c r="T26" s="1">
        <v>340.8</v>
      </c>
      <c r="U26" s="1">
        <v>339.9</v>
      </c>
      <c r="V26" s="1">
        <v>340.2</v>
      </c>
      <c r="W26" s="1">
        <v>340.5</v>
      </c>
      <c r="X26" s="1">
        <v>340.4</v>
      </c>
      <c r="Y26" s="1">
        <v>340</v>
      </c>
      <c r="Z26" s="1">
        <v>341.2</v>
      </c>
      <c r="AA26" s="1">
        <v>341.1</v>
      </c>
      <c r="AB26" s="1">
        <v>341.1</v>
      </c>
      <c r="AC26" s="1">
        <v>341.5</v>
      </c>
      <c r="AD26" s="1">
        <v>344.7</v>
      </c>
      <c r="AE26" s="1">
        <v>343.2</v>
      </c>
      <c r="AF26" s="1">
        <v>343.7</v>
      </c>
      <c r="AG26" s="1">
        <v>344.4</v>
      </c>
      <c r="AH26" s="1">
        <v>343.9</v>
      </c>
      <c r="AI26" s="1">
        <v>344.1</v>
      </c>
      <c r="AJ26" s="1">
        <v>344</v>
      </c>
      <c r="AK26" s="1">
        <v>343.5</v>
      </c>
      <c r="AL26" s="1">
        <v>343.6</v>
      </c>
      <c r="AM26" s="1">
        <v>345.6</v>
      </c>
      <c r="AN26" s="1">
        <v>345.6</v>
      </c>
      <c r="AO26" s="1">
        <v>346.5</v>
      </c>
      <c r="AP26" s="1">
        <v>345.2</v>
      </c>
      <c r="AQ26" s="1">
        <v>345.8</v>
      </c>
      <c r="AR26" s="1">
        <v>346.9</v>
      </c>
      <c r="AS26" s="1">
        <v>351.5</v>
      </c>
      <c r="AT26" s="1">
        <v>352.5</v>
      </c>
      <c r="AU26" s="1">
        <v>350.4</v>
      </c>
      <c r="AV26" s="1">
        <v>346</v>
      </c>
      <c r="AW26" s="1">
        <v>346</v>
      </c>
      <c r="AX26" s="1">
        <v>346.4</v>
      </c>
      <c r="AY26" s="1">
        <v>344.1</v>
      </c>
      <c r="AZ26" s="1">
        <v>345</v>
      </c>
      <c r="BA26" s="1">
        <v>343.9</v>
      </c>
      <c r="BB26" s="1">
        <v>340.9</v>
      </c>
      <c r="BC26" s="1">
        <v>341.7</v>
      </c>
      <c r="BD26" s="1">
        <v>341.7</v>
      </c>
      <c r="BE26" s="1">
        <v>342</v>
      </c>
      <c r="BF26" s="1">
        <v>342.2</v>
      </c>
      <c r="BG26" s="1">
        <v>340.3</v>
      </c>
      <c r="BH26" s="1">
        <v>340.6</v>
      </c>
      <c r="BI26" s="1">
        <v>341</v>
      </c>
      <c r="BJ26" s="1">
        <v>340.9</v>
      </c>
      <c r="BK26" s="1">
        <v>340.5</v>
      </c>
      <c r="BL26" s="1">
        <v>340.8</v>
      </c>
      <c r="BM26" s="1">
        <v>340.9</v>
      </c>
      <c r="BN26" s="1">
        <v>339</v>
      </c>
      <c r="BO26" s="1">
        <v>340.2</v>
      </c>
      <c r="BP26" s="1">
        <v>339.2</v>
      </c>
      <c r="BQ26" s="1">
        <v>340.4</v>
      </c>
      <c r="BR26" s="1">
        <v>340.4</v>
      </c>
      <c r="BS26" s="1">
        <v>340.4</v>
      </c>
      <c r="BT26" s="1">
        <v>340</v>
      </c>
      <c r="BU26" s="1">
        <v>339.6</v>
      </c>
      <c r="BV26" s="1">
        <v>339.5</v>
      </c>
      <c r="BW26" s="1">
        <v>339.5</v>
      </c>
      <c r="BX26" s="1">
        <v>339.5</v>
      </c>
      <c r="BY26" s="1">
        <v>339.7</v>
      </c>
      <c r="BZ26" s="1">
        <v>339.2</v>
      </c>
      <c r="CA26" s="1">
        <v>339.5</v>
      </c>
      <c r="CB26" s="1">
        <v>340.8</v>
      </c>
      <c r="CC26" s="1">
        <v>340.8</v>
      </c>
      <c r="CD26" s="1">
        <v>339.6</v>
      </c>
      <c r="CE26" s="1">
        <v>339.9</v>
      </c>
      <c r="CF26" s="1">
        <v>339.8</v>
      </c>
      <c r="CG26" s="1">
        <v>340.1</v>
      </c>
      <c r="CH26" s="1">
        <v>339.4</v>
      </c>
      <c r="CI26" s="1">
        <v>339.1</v>
      </c>
      <c r="CJ26" s="1">
        <v>339.8</v>
      </c>
      <c r="CK26" s="1">
        <v>338.8</v>
      </c>
      <c r="CL26" s="1">
        <v>339.3</v>
      </c>
      <c r="CM26" s="1">
        <v>339.6</v>
      </c>
      <c r="CN26" s="1">
        <v>339.5</v>
      </c>
      <c r="CO26" s="1">
        <v>339.6</v>
      </c>
      <c r="CP26" s="1">
        <v>340.1</v>
      </c>
      <c r="CQ26" s="1">
        <v>339.6</v>
      </c>
      <c r="CR26" s="1">
        <v>339.7</v>
      </c>
      <c r="CS26" s="1">
        <v>338.4</v>
      </c>
      <c r="CT26" s="1">
        <v>339.1</v>
      </c>
      <c r="CU26" s="1">
        <v>339.2</v>
      </c>
      <c r="CV26" s="1">
        <v>338.9</v>
      </c>
      <c r="CW26" s="1">
        <v>339.7</v>
      </c>
      <c r="CX26" s="1">
        <v>341.4</v>
      </c>
      <c r="CY26" s="1">
        <v>339.8</v>
      </c>
      <c r="CZ26" s="1">
        <v>339.9</v>
      </c>
      <c r="DA26" s="1">
        <v>339.2</v>
      </c>
      <c r="DB26" s="1">
        <v>339.6</v>
      </c>
      <c r="DC26" s="1">
        <v>339.5</v>
      </c>
      <c r="DD26" s="1">
        <v>338.7</v>
      </c>
      <c r="DE26" s="1">
        <v>338.7</v>
      </c>
      <c r="DF26" s="1">
        <v>339.6</v>
      </c>
      <c r="DG26" s="1">
        <v>339.8</v>
      </c>
      <c r="DH26" s="1">
        <v>341</v>
      </c>
      <c r="DI26" s="1">
        <v>338.8</v>
      </c>
      <c r="DJ26" s="1">
        <v>338.9</v>
      </c>
      <c r="DK26" s="1">
        <v>338.7</v>
      </c>
      <c r="DL26" s="1">
        <v>340.1</v>
      </c>
      <c r="DM26" s="1">
        <v>339.3</v>
      </c>
      <c r="DN26" s="1">
        <v>339.9</v>
      </c>
      <c r="DO26" s="1">
        <v>339.4</v>
      </c>
      <c r="DP26" s="1">
        <v>339.8</v>
      </c>
      <c r="DQ26" s="1">
        <v>340</v>
      </c>
      <c r="DR26" s="1">
        <v>339.6</v>
      </c>
      <c r="DS26" s="1">
        <v>339.9</v>
      </c>
      <c r="DT26" s="1">
        <v>341.2</v>
      </c>
      <c r="DU26" s="1">
        <v>341</v>
      </c>
      <c r="DV26" s="1">
        <v>339.8</v>
      </c>
      <c r="DW26" s="1">
        <v>340.8</v>
      </c>
      <c r="DX26" s="1">
        <v>340.4</v>
      </c>
      <c r="DY26" s="1">
        <v>342.3</v>
      </c>
      <c r="DZ26" s="1">
        <v>343.1</v>
      </c>
      <c r="EA26" s="112">
        <f t="shared" si="0"/>
        <v>129</v>
      </c>
      <c r="EB26" s="11"/>
      <c r="EC26" s="1"/>
      <c r="ED26" s="1"/>
      <c r="EE26" s="1"/>
      <c r="EF26" s="1"/>
      <c r="EG26" s="1"/>
      <c r="EH26" s="1"/>
      <c r="EI26" s="1"/>
      <c r="EJ26" s="1"/>
      <c r="EK26" s="17"/>
      <c r="EL26" s="11"/>
      <c r="EM26" s="17"/>
      <c r="EN26" s="11"/>
      <c r="EO26" s="11"/>
      <c r="EP26" s="11"/>
      <c r="EQ26" s="11"/>
      <c r="ER26" s="11"/>
    </row>
    <row r="27" spans="1:148" x14ac:dyDescent="0.25">
      <c r="A27" s="11" t="s">
        <v>16</v>
      </c>
      <c r="B27" s="1">
        <v>340.7</v>
      </c>
      <c r="C27" s="1">
        <v>342.1</v>
      </c>
      <c r="D27" s="1">
        <v>340.4</v>
      </c>
      <c r="E27" s="1">
        <v>340.8</v>
      </c>
      <c r="F27" s="1">
        <v>340.8</v>
      </c>
      <c r="G27" s="1">
        <v>340.7</v>
      </c>
      <c r="H27" s="1">
        <v>342.2</v>
      </c>
      <c r="I27" s="1">
        <v>342.3</v>
      </c>
      <c r="J27" s="1">
        <v>340.6</v>
      </c>
      <c r="K27" s="1">
        <v>340.3</v>
      </c>
      <c r="L27" s="1">
        <v>341</v>
      </c>
      <c r="M27" s="1">
        <v>341.7</v>
      </c>
      <c r="N27" s="1">
        <v>342.2</v>
      </c>
      <c r="O27" s="1">
        <v>342.8</v>
      </c>
      <c r="P27" s="1">
        <v>341.4</v>
      </c>
      <c r="Q27" s="1">
        <v>340.3</v>
      </c>
      <c r="R27" s="1">
        <v>339.7</v>
      </c>
      <c r="S27" s="1">
        <v>340.4</v>
      </c>
      <c r="T27" s="1">
        <v>340.4</v>
      </c>
      <c r="U27" s="1">
        <v>339.6</v>
      </c>
      <c r="V27" s="1">
        <v>339.9</v>
      </c>
      <c r="W27" s="1">
        <v>340.7</v>
      </c>
      <c r="X27" s="1">
        <v>340.1</v>
      </c>
      <c r="Y27" s="1">
        <v>339.9</v>
      </c>
      <c r="Z27" s="1">
        <v>340.9</v>
      </c>
      <c r="AA27" s="1">
        <v>340.9</v>
      </c>
      <c r="AB27" s="1">
        <v>341.3</v>
      </c>
      <c r="AC27" s="1">
        <v>341.8</v>
      </c>
      <c r="AD27" s="1">
        <v>344.5</v>
      </c>
      <c r="AE27" s="1">
        <v>343.1</v>
      </c>
      <c r="AF27" s="1">
        <v>343.4</v>
      </c>
      <c r="AG27" s="1">
        <v>344.6</v>
      </c>
      <c r="AH27" s="1">
        <v>344.2</v>
      </c>
      <c r="AI27" s="1">
        <v>344</v>
      </c>
      <c r="AJ27" s="1">
        <v>343.8</v>
      </c>
      <c r="AK27" s="1">
        <v>343.4</v>
      </c>
      <c r="AL27" s="1">
        <v>343.2</v>
      </c>
      <c r="AM27" s="1">
        <v>345.4</v>
      </c>
      <c r="AN27" s="1">
        <v>345.3</v>
      </c>
      <c r="AO27" s="1">
        <v>346.3</v>
      </c>
      <c r="AP27" s="1">
        <v>345</v>
      </c>
      <c r="AQ27" s="1">
        <v>345.5</v>
      </c>
      <c r="AR27" s="1">
        <v>346.6</v>
      </c>
      <c r="AS27" s="1">
        <v>351.2</v>
      </c>
      <c r="AT27" s="1">
        <v>352.2</v>
      </c>
      <c r="AU27" s="1">
        <v>350.1</v>
      </c>
      <c r="AV27" s="1">
        <v>345.7</v>
      </c>
      <c r="AW27" s="1">
        <v>345.7</v>
      </c>
      <c r="AX27" s="1">
        <v>346.1</v>
      </c>
      <c r="AY27" s="1">
        <v>343.8</v>
      </c>
      <c r="AZ27" s="1">
        <v>344.6</v>
      </c>
      <c r="BA27" s="1">
        <v>343.7</v>
      </c>
      <c r="BB27" s="1">
        <v>340.4</v>
      </c>
      <c r="BC27" s="1">
        <v>341.5</v>
      </c>
      <c r="BD27" s="1">
        <v>341.3</v>
      </c>
      <c r="BE27" s="1">
        <v>341.5</v>
      </c>
      <c r="BF27" s="1">
        <v>342</v>
      </c>
      <c r="BG27" s="1">
        <v>340.3</v>
      </c>
      <c r="BH27" s="1">
        <v>340.7</v>
      </c>
      <c r="BI27" s="1">
        <v>340.5</v>
      </c>
      <c r="BJ27" s="1">
        <v>340.6</v>
      </c>
      <c r="BK27" s="1">
        <v>340.2</v>
      </c>
      <c r="BL27" s="1">
        <v>340.7</v>
      </c>
      <c r="BM27" s="1">
        <v>340.8</v>
      </c>
      <c r="BN27" s="1">
        <v>338.9</v>
      </c>
      <c r="BO27" s="1">
        <v>340.1</v>
      </c>
      <c r="BP27" s="1">
        <v>339.1</v>
      </c>
      <c r="BQ27" s="1">
        <v>340.5</v>
      </c>
      <c r="BR27" s="1">
        <v>340.4</v>
      </c>
      <c r="BS27" s="1">
        <v>340.5</v>
      </c>
      <c r="BT27" s="1">
        <v>340</v>
      </c>
      <c r="BU27" s="1">
        <v>339.7</v>
      </c>
      <c r="BV27" s="1">
        <v>339.5</v>
      </c>
      <c r="BW27" s="1">
        <v>339.5</v>
      </c>
      <c r="BX27" s="1">
        <v>339.5</v>
      </c>
      <c r="BY27" s="1">
        <v>339.4</v>
      </c>
      <c r="BZ27" s="1">
        <v>339.1</v>
      </c>
      <c r="CA27" s="1">
        <v>339.4</v>
      </c>
      <c r="CB27" s="1">
        <v>341.2</v>
      </c>
      <c r="CC27" s="1">
        <v>340.8</v>
      </c>
      <c r="CD27" s="1">
        <v>339.6</v>
      </c>
      <c r="CE27" s="1">
        <v>340.1</v>
      </c>
      <c r="CF27" s="1">
        <v>339.7</v>
      </c>
      <c r="CG27" s="1">
        <v>340.4</v>
      </c>
      <c r="CH27" s="1">
        <v>339.5</v>
      </c>
      <c r="CI27" s="1">
        <v>339.1</v>
      </c>
      <c r="CJ27" s="1">
        <v>339.4</v>
      </c>
      <c r="CK27" s="1">
        <v>338.8</v>
      </c>
      <c r="CL27" s="1">
        <v>339.2</v>
      </c>
      <c r="CM27" s="1">
        <v>339.8</v>
      </c>
      <c r="CN27" s="1">
        <v>339.4</v>
      </c>
      <c r="CO27" s="1">
        <v>339.5</v>
      </c>
      <c r="CP27" s="1">
        <v>340.4</v>
      </c>
      <c r="CQ27" s="1">
        <v>339.5</v>
      </c>
      <c r="CR27" s="1">
        <v>339.6</v>
      </c>
      <c r="CS27" s="1">
        <v>338.2</v>
      </c>
      <c r="CT27" s="1">
        <v>338.9</v>
      </c>
      <c r="CU27" s="1">
        <v>339.1</v>
      </c>
      <c r="CV27" s="1">
        <v>339</v>
      </c>
      <c r="CW27" s="1">
        <v>339.6</v>
      </c>
      <c r="CX27" s="1">
        <v>341.3</v>
      </c>
      <c r="CY27" s="1">
        <v>339.9</v>
      </c>
      <c r="CZ27" s="1">
        <v>340</v>
      </c>
      <c r="DA27" s="1">
        <v>339.1</v>
      </c>
      <c r="DB27" s="1">
        <v>339.6</v>
      </c>
      <c r="DC27" s="1">
        <v>339.4</v>
      </c>
      <c r="DD27" s="1">
        <v>338.6</v>
      </c>
      <c r="DE27" s="1">
        <v>338.6</v>
      </c>
      <c r="DF27" s="1">
        <v>339.5</v>
      </c>
      <c r="DG27" s="1">
        <v>339.5</v>
      </c>
      <c r="DH27" s="1">
        <v>340.7</v>
      </c>
      <c r="DI27" s="1">
        <v>338.6</v>
      </c>
      <c r="DJ27" s="1">
        <v>338.9</v>
      </c>
      <c r="DK27" s="1">
        <v>338.6</v>
      </c>
      <c r="DL27" s="1">
        <v>340</v>
      </c>
      <c r="DM27" s="1">
        <v>339.4</v>
      </c>
      <c r="DN27" s="1">
        <v>339.6</v>
      </c>
      <c r="DO27" s="1">
        <v>339.1</v>
      </c>
      <c r="DP27" s="1">
        <v>339.5</v>
      </c>
      <c r="DQ27" s="1">
        <v>339.8</v>
      </c>
      <c r="DR27" s="1">
        <v>339.7</v>
      </c>
      <c r="DS27" s="1">
        <v>340</v>
      </c>
      <c r="DT27" s="1">
        <v>341.2</v>
      </c>
      <c r="DU27" s="1">
        <v>341.2</v>
      </c>
      <c r="DV27" s="1">
        <v>339.8</v>
      </c>
      <c r="DW27" s="1">
        <v>340.7</v>
      </c>
      <c r="DX27" s="1">
        <v>340.4</v>
      </c>
      <c r="DY27" s="1">
        <v>342</v>
      </c>
      <c r="DZ27" s="1">
        <v>342.9</v>
      </c>
      <c r="EA27" s="112">
        <f t="shared" si="0"/>
        <v>129</v>
      </c>
      <c r="EB27" s="11"/>
      <c r="EC27" s="1"/>
      <c r="ED27" s="1"/>
      <c r="EE27" s="1"/>
      <c r="EF27" s="1"/>
      <c r="EG27" s="1"/>
      <c r="EH27" s="1"/>
      <c r="EI27" s="1"/>
      <c r="EJ27" s="1"/>
      <c r="EK27" s="17"/>
      <c r="EL27" s="11"/>
      <c r="EM27" s="17"/>
      <c r="EN27" s="11"/>
      <c r="EO27" s="11"/>
      <c r="EP27" s="11"/>
      <c r="EQ27" s="11"/>
      <c r="ER27" s="11"/>
    </row>
    <row r="28" spans="1:148" x14ac:dyDescent="0.25">
      <c r="A28" s="11" t="s">
        <v>15</v>
      </c>
      <c r="B28" s="1">
        <v>340.9</v>
      </c>
      <c r="C28" s="1">
        <v>342.3</v>
      </c>
      <c r="D28" s="1">
        <v>340.4</v>
      </c>
      <c r="E28" s="1">
        <v>341</v>
      </c>
      <c r="F28" s="1">
        <v>341</v>
      </c>
      <c r="G28" s="1">
        <v>340.7</v>
      </c>
      <c r="H28" s="1">
        <v>342.4</v>
      </c>
      <c r="I28" s="1">
        <v>342.4</v>
      </c>
      <c r="J28" s="1">
        <v>340.7</v>
      </c>
      <c r="K28" s="1">
        <v>340.7</v>
      </c>
      <c r="L28" s="1">
        <v>340.9</v>
      </c>
      <c r="M28" s="1">
        <v>340.8</v>
      </c>
      <c r="N28" s="1">
        <v>342</v>
      </c>
      <c r="O28" s="1">
        <v>342.6</v>
      </c>
      <c r="P28" s="1">
        <v>339.8</v>
      </c>
      <c r="Q28" s="1">
        <v>339.3</v>
      </c>
      <c r="R28" s="1">
        <v>338.8</v>
      </c>
      <c r="S28" s="1">
        <v>339.8</v>
      </c>
      <c r="T28" s="1">
        <v>340.1</v>
      </c>
      <c r="U28" s="1">
        <v>339.1</v>
      </c>
      <c r="V28" s="1">
        <v>339.2</v>
      </c>
      <c r="W28" s="1">
        <v>339.2</v>
      </c>
      <c r="X28" s="1">
        <v>339</v>
      </c>
      <c r="Y28" s="1">
        <v>339</v>
      </c>
      <c r="Z28" s="1">
        <v>339.2</v>
      </c>
      <c r="AA28" s="1">
        <v>339.6</v>
      </c>
      <c r="AB28" s="1">
        <v>339.1</v>
      </c>
      <c r="AC28" s="1">
        <v>339.3</v>
      </c>
      <c r="AD28" s="1">
        <v>342.8</v>
      </c>
      <c r="AE28" s="1">
        <v>341.2</v>
      </c>
      <c r="AF28" s="1">
        <v>341.6</v>
      </c>
      <c r="AG28" s="1">
        <v>342.3</v>
      </c>
      <c r="AH28" s="1">
        <v>343.2</v>
      </c>
      <c r="AI28" s="1">
        <v>342</v>
      </c>
      <c r="AJ28" s="1">
        <v>340.8</v>
      </c>
      <c r="AK28" s="1">
        <v>341.2</v>
      </c>
      <c r="AL28" s="1">
        <v>341.3</v>
      </c>
      <c r="AM28" s="1">
        <v>343.8</v>
      </c>
      <c r="AN28" s="1">
        <v>343</v>
      </c>
      <c r="AO28" s="1">
        <v>344.1</v>
      </c>
      <c r="AP28" s="1">
        <v>343.1</v>
      </c>
      <c r="AQ28" s="1">
        <v>343.5</v>
      </c>
      <c r="AR28" s="1">
        <v>344.4</v>
      </c>
      <c r="AS28" s="1">
        <v>348.9</v>
      </c>
      <c r="AT28" s="1">
        <v>351.1</v>
      </c>
      <c r="AU28" s="1">
        <v>349.5</v>
      </c>
      <c r="AV28" s="1">
        <v>344</v>
      </c>
      <c r="AW28" s="1">
        <v>343.5</v>
      </c>
      <c r="AX28" s="1">
        <v>343.7</v>
      </c>
      <c r="AY28" s="1">
        <v>342.2</v>
      </c>
      <c r="AZ28" s="1">
        <v>343.8</v>
      </c>
      <c r="BA28" s="1">
        <v>343.1</v>
      </c>
      <c r="BB28" s="1">
        <v>340.6</v>
      </c>
      <c r="BC28" s="1">
        <v>341.1</v>
      </c>
      <c r="BD28" s="1">
        <v>341</v>
      </c>
      <c r="BE28" s="1">
        <v>341.2</v>
      </c>
      <c r="BF28" s="1">
        <v>341.9</v>
      </c>
      <c r="BG28" s="1">
        <v>341.1</v>
      </c>
      <c r="BH28" s="1">
        <v>339.6</v>
      </c>
      <c r="BI28" s="1">
        <v>341</v>
      </c>
      <c r="BJ28" s="1">
        <v>339.6</v>
      </c>
      <c r="BK28" s="1">
        <v>339.5</v>
      </c>
      <c r="BL28" s="1">
        <v>339.7</v>
      </c>
      <c r="BM28" s="1">
        <v>339.9</v>
      </c>
      <c r="BN28" s="1">
        <v>338.9</v>
      </c>
      <c r="BO28" s="1">
        <v>339.7</v>
      </c>
      <c r="BP28" s="1">
        <v>338.9</v>
      </c>
      <c r="BQ28" s="1">
        <v>339.9</v>
      </c>
      <c r="BR28" s="1">
        <v>339.6</v>
      </c>
      <c r="BS28" s="1">
        <v>339.9</v>
      </c>
      <c r="BT28" s="1">
        <v>339.8</v>
      </c>
      <c r="BU28" s="1">
        <v>339</v>
      </c>
      <c r="BV28" s="1">
        <v>338.5</v>
      </c>
      <c r="BW28" s="1">
        <v>339.2</v>
      </c>
      <c r="BX28" s="1">
        <v>339.3</v>
      </c>
      <c r="BY28" s="1">
        <v>338.3</v>
      </c>
      <c r="BZ28" s="1">
        <v>339.9</v>
      </c>
      <c r="CA28" s="1">
        <v>339</v>
      </c>
      <c r="CB28" s="1">
        <v>341.1</v>
      </c>
      <c r="CC28" s="1">
        <v>341</v>
      </c>
      <c r="CD28" s="1">
        <v>340</v>
      </c>
      <c r="CE28" s="1">
        <v>340.9</v>
      </c>
      <c r="CF28" s="1">
        <v>340.4</v>
      </c>
      <c r="CG28" s="1">
        <v>341.3</v>
      </c>
      <c r="CH28" s="1">
        <v>339.9</v>
      </c>
      <c r="CI28" s="1">
        <v>339.5</v>
      </c>
      <c r="CJ28" s="1">
        <v>340.2</v>
      </c>
      <c r="CK28" s="1">
        <v>339.1</v>
      </c>
      <c r="CL28" s="1">
        <v>339.2</v>
      </c>
      <c r="CM28" s="1">
        <v>340</v>
      </c>
      <c r="CN28" s="1">
        <v>339.8</v>
      </c>
      <c r="CO28" s="1">
        <v>340.5</v>
      </c>
      <c r="CP28" s="1">
        <v>340.3</v>
      </c>
      <c r="CQ28" s="1">
        <v>339.8</v>
      </c>
      <c r="CR28" s="1">
        <v>340</v>
      </c>
      <c r="CS28" s="1">
        <v>338.5</v>
      </c>
      <c r="CT28" s="1">
        <v>339.3</v>
      </c>
      <c r="CU28" s="1">
        <v>339.9</v>
      </c>
      <c r="CV28" s="1">
        <v>339.1</v>
      </c>
      <c r="CW28" s="1">
        <v>339.8</v>
      </c>
      <c r="CX28" s="1">
        <v>339.5</v>
      </c>
      <c r="CY28" s="1">
        <v>339.2</v>
      </c>
      <c r="CZ28" s="1">
        <v>339.8</v>
      </c>
      <c r="DA28" s="1">
        <v>339.5</v>
      </c>
      <c r="DB28" s="1">
        <v>339.9</v>
      </c>
      <c r="DC28" s="1">
        <v>338.9</v>
      </c>
      <c r="DD28" s="1">
        <v>339.1</v>
      </c>
      <c r="DE28" s="1">
        <v>338</v>
      </c>
      <c r="DF28" s="1">
        <v>339</v>
      </c>
      <c r="DG28" s="1">
        <v>339.3</v>
      </c>
      <c r="DH28" s="1">
        <v>339.4</v>
      </c>
      <c r="DI28" s="1">
        <v>338.9</v>
      </c>
      <c r="DJ28" s="1">
        <v>338.3</v>
      </c>
      <c r="DK28" s="1">
        <v>338.9</v>
      </c>
      <c r="DL28" s="1">
        <v>339.7</v>
      </c>
      <c r="DM28" s="1">
        <v>339.1</v>
      </c>
      <c r="DN28" s="1">
        <v>338.8</v>
      </c>
      <c r="DO28" s="1">
        <v>339.4</v>
      </c>
      <c r="DP28" s="1">
        <v>339.9</v>
      </c>
      <c r="DQ28" s="1">
        <v>339.1</v>
      </c>
      <c r="DR28" s="1">
        <v>338.8</v>
      </c>
      <c r="DS28" s="1">
        <v>339.2</v>
      </c>
      <c r="DT28" s="1">
        <v>341.1</v>
      </c>
      <c r="DU28" s="1">
        <v>341.1</v>
      </c>
      <c r="DV28" s="1">
        <v>339.8</v>
      </c>
      <c r="DW28" s="1">
        <v>340.8</v>
      </c>
      <c r="DX28" s="1">
        <v>340.6</v>
      </c>
      <c r="DY28" s="1">
        <v>342.4</v>
      </c>
      <c r="DZ28" s="1">
        <v>343.4</v>
      </c>
      <c r="EA28" s="112">
        <f t="shared" si="0"/>
        <v>129</v>
      </c>
      <c r="EB28" s="11"/>
      <c r="EC28" s="1"/>
      <c r="ED28" s="1"/>
      <c r="EE28" s="1"/>
      <c r="EF28" s="1"/>
      <c r="EG28" s="1"/>
      <c r="EH28" s="1"/>
      <c r="EI28" s="1"/>
      <c r="EJ28" s="1"/>
      <c r="EK28" s="17"/>
      <c r="EL28" s="11"/>
      <c r="EM28" s="17"/>
      <c r="EN28" s="11"/>
      <c r="EO28" s="11"/>
      <c r="EP28" s="11"/>
      <c r="EQ28" s="11"/>
      <c r="ER28" s="11"/>
    </row>
    <row r="29" spans="1:148" x14ac:dyDescent="0.25">
      <c r="A29" s="16" t="s">
        <v>14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12"/>
      <c r="EB29" s="16"/>
      <c r="EC29" s="1"/>
      <c r="ED29" s="1"/>
      <c r="EE29" s="1"/>
      <c r="EF29" s="1"/>
      <c r="EG29" s="1"/>
      <c r="EH29" s="1"/>
      <c r="EI29" s="1"/>
      <c r="EJ29" s="1"/>
      <c r="EK29" s="17"/>
      <c r="EL29" s="16"/>
      <c r="EM29" s="17"/>
      <c r="EN29" s="11"/>
      <c r="EO29" s="11"/>
      <c r="EP29" s="11"/>
      <c r="EQ29" s="11"/>
      <c r="ER29" s="11"/>
    </row>
    <row r="30" spans="1:148" x14ac:dyDescent="0.25">
      <c r="A30" s="11" t="s">
        <v>2</v>
      </c>
      <c r="B30" s="1">
        <v>332.3</v>
      </c>
      <c r="C30" s="1">
        <v>332.3</v>
      </c>
      <c r="D30" s="1">
        <v>332.3</v>
      </c>
      <c r="E30" s="1">
        <v>332.3</v>
      </c>
      <c r="F30" s="1">
        <v>332.3</v>
      </c>
      <c r="G30" s="1">
        <v>332.3</v>
      </c>
      <c r="H30" s="1">
        <v>332.3</v>
      </c>
      <c r="I30" s="1">
        <v>332.3</v>
      </c>
      <c r="J30" s="1">
        <v>332.3</v>
      </c>
      <c r="K30" s="1">
        <v>332.3</v>
      </c>
      <c r="L30" s="1">
        <v>332.3</v>
      </c>
      <c r="M30" s="1">
        <v>332.3</v>
      </c>
      <c r="N30" s="1">
        <v>332.3</v>
      </c>
      <c r="O30" s="1">
        <v>332.3</v>
      </c>
      <c r="P30" s="1">
        <v>332.3</v>
      </c>
      <c r="Q30" s="1">
        <v>332.3</v>
      </c>
      <c r="R30" s="1">
        <v>332.3</v>
      </c>
      <c r="S30" s="1">
        <v>332.3</v>
      </c>
      <c r="T30" s="1">
        <v>332.3</v>
      </c>
      <c r="U30" s="1">
        <v>332.3</v>
      </c>
      <c r="V30" s="1">
        <v>332.3</v>
      </c>
      <c r="W30" s="1">
        <v>332.3</v>
      </c>
      <c r="X30" s="1">
        <v>332.3</v>
      </c>
      <c r="Y30" s="1">
        <v>332.3</v>
      </c>
      <c r="Z30" s="1">
        <v>332.3</v>
      </c>
      <c r="AA30" s="1">
        <v>332.3</v>
      </c>
      <c r="AB30" s="1">
        <v>332.3</v>
      </c>
      <c r="AC30" s="1">
        <v>332.3</v>
      </c>
      <c r="AD30" s="1">
        <v>336.5</v>
      </c>
      <c r="AE30" s="1">
        <v>334.9</v>
      </c>
      <c r="AF30" s="1">
        <v>334.9</v>
      </c>
      <c r="AG30" s="1">
        <v>335.9</v>
      </c>
      <c r="AH30" s="1">
        <v>335.9</v>
      </c>
      <c r="AI30" s="1">
        <v>336.6</v>
      </c>
      <c r="AJ30" s="1">
        <v>334.6</v>
      </c>
      <c r="AK30" s="1">
        <v>334.6</v>
      </c>
      <c r="AL30" s="1">
        <v>334.9</v>
      </c>
      <c r="AM30" s="1">
        <v>337.4</v>
      </c>
      <c r="AN30" s="1">
        <v>337.6</v>
      </c>
      <c r="AO30" s="1">
        <v>336.6</v>
      </c>
      <c r="AP30" s="1">
        <v>336.6</v>
      </c>
      <c r="AQ30" s="1">
        <v>336.6</v>
      </c>
      <c r="AR30" s="1">
        <v>338</v>
      </c>
      <c r="AS30" s="1">
        <v>344.1</v>
      </c>
      <c r="AT30" s="1">
        <v>344.1</v>
      </c>
      <c r="AU30" s="1">
        <v>342.2</v>
      </c>
      <c r="AV30" s="1">
        <v>337.8</v>
      </c>
      <c r="AW30" s="1">
        <v>337.3</v>
      </c>
      <c r="AX30" s="1">
        <v>337.3</v>
      </c>
      <c r="AY30" s="1">
        <v>335.3</v>
      </c>
      <c r="AZ30" s="1">
        <v>335.7</v>
      </c>
      <c r="BA30" s="1">
        <v>335.1</v>
      </c>
      <c r="BB30" s="1">
        <v>333.9</v>
      </c>
      <c r="BC30" s="1">
        <v>332.3</v>
      </c>
      <c r="BD30" s="1">
        <v>332.5</v>
      </c>
      <c r="BE30" s="1">
        <v>333.5</v>
      </c>
      <c r="BF30" s="1">
        <v>332.3</v>
      </c>
      <c r="BG30" s="1">
        <v>332.3</v>
      </c>
      <c r="BH30" s="1">
        <v>332.3</v>
      </c>
      <c r="BI30" s="1">
        <v>332.5</v>
      </c>
      <c r="BJ30" s="1">
        <v>332.3</v>
      </c>
      <c r="BK30" s="1">
        <v>332.3</v>
      </c>
      <c r="BL30" s="1">
        <v>332.3</v>
      </c>
      <c r="BM30" s="1">
        <v>332.3</v>
      </c>
      <c r="BN30" s="1">
        <v>332.6</v>
      </c>
      <c r="BO30" s="1">
        <v>332.5</v>
      </c>
      <c r="BP30" s="1">
        <v>332.3</v>
      </c>
      <c r="BQ30" s="1">
        <v>332.3</v>
      </c>
      <c r="BR30" s="1">
        <v>332.3</v>
      </c>
      <c r="BS30" s="1">
        <v>332.3</v>
      </c>
      <c r="BT30" s="1">
        <v>332.3</v>
      </c>
      <c r="BU30" s="1">
        <v>332.3</v>
      </c>
      <c r="BV30" s="1">
        <v>332.3</v>
      </c>
      <c r="BW30" s="1">
        <v>332.3</v>
      </c>
      <c r="BX30" s="1">
        <v>332.3</v>
      </c>
      <c r="BY30" s="1">
        <v>332.3</v>
      </c>
      <c r="BZ30" s="1">
        <v>332.3</v>
      </c>
      <c r="CA30" s="1">
        <v>332.3</v>
      </c>
      <c r="CB30" s="1">
        <v>332.3</v>
      </c>
      <c r="CC30" s="1">
        <v>332.3</v>
      </c>
      <c r="CD30" s="1">
        <v>332.3</v>
      </c>
      <c r="CE30" s="1">
        <v>332.3</v>
      </c>
      <c r="CF30" s="1">
        <v>332.3</v>
      </c>
      <c r="CG30" s="1">
        <v>332.3</v>
      </c>
      <c r="CH30" s="1">
        <v>332.3</v>
      </c>
      <c r="CI30" s="1">
        <v>332.4</v>
      </c>
      <c r="CJ30" s="1">
        <v>332.3</v>
      </c>
      <c r="CK30" s="1">
        <v>332.3</v>
      </c>
      <c r="CL30" s="1">
        <v>332.3</v>
      </c>
      <c r="CM30" s="1">
        <v>332.3</v>
      </c>
      <c r="CN30" s="1">
        <v>332.3</v>
      </c>
      <c r="CO30" s="1">
        <v>332.3</v>
      </c>
      <c r="CP30" s="1">
        <v>332.3</v>
      </c>
      <c r="CQ30" s="1">
        <v>332.3</v>
      </c>
      <c r="CR30" s="1">
        <v>332.3</v>
      </c>
      <c r="CS30" s="1">
        <v>332.3</v>
      </c>
      <c r="CT30" s="1">
        <v>332.3</v>
      </c>
      <c r="CU30" s="1">
        <v>332.3</v>
      </c>
      <c r="CV30" s="1">
        <v>332.3</v>
      </c>
      <c r="CW30" s="1">
        <v>332.3</v>
      </c>
      <c r="CX30" s="1">
        <v>332.3</v>
      </c>
      <c r="CY30" s="1">
        <v>332.3</v>
      </c>
      <c r="CZ30" s="1">
        <v>332.3</v>
      </c>
      <c r="DA30" s="1">
        <v>332.3</v>
      </c>
      <c r="DB30" s="1">
        <v>332.3</v>
      </c>
      <c r="DC30" s="1">
        <v>332.3</v>
      </c>
      <c r="DD30" s="1">
        <v>332.3</v>
      </c>
      <c r="DE30" s="1">
        <v>332.3</v>
      </c>
      <c r="DF30" s="1">
        <v>332.3</v>
      </c>
      <c r="DG30" s="1">
        <v>332.3</v>
      </c>
      <c r="DH30" s="1">
        <v>332.3</v>
      </c>
      <c r="DI30" s="1">
        <v>332.3</v>
      </c>
      <c r="DJ30" s="1">
        <v>332.3</v>
      </c>
      <c r="DK30" s="1">
        <v>332.3</v>
      </c>
      <c r="DL30" s="1">
        <v>332.3</v>
      </c>
      <c r="DM30" s="1">
        <v>332.3</v>
      </c>
      <c r="DN30" s="1">
        <v>332.3</v>
      </c>
      <c r="DO30" s="1">
        <v>332.3</v>
      </c>
      <c r="DP30" s="1">
        <v>332.3</v>
      </c>
      <c r="DQ30" s="1">
        <v>332.3</v>
      </c>
      <c r="DR30" s="1">
        <v>332.3</v>
      </c>
      <c r="DS30" s="1">
        <v>332.3</v>
      </c>
      <c r="DT30" s="1">
        <v>332.3</v>
      </c>
      <c r="DU30" s="1">
        <v>332.3</v>
      </c>
      <c r="DV30" s="1">
        <v>332.3</v>
      </c>
      <c r="DW30" s="1">
        <v>332.3</v>
      </c>
      <c r="DX30" s="1">
        <v>332.3</v>
      </c>
      <c r="DY30" s="1">
        <v>334.9</v>
      </c>
      <c r="DZ30" s="1">
        <v>334.9</v>
      </c>
      <c r="EA30" s="112">
        <f t="shared" si="0"/>
        <v>129</v>
      </c>
      <c r="EB30" s="11"/>
      <c r="EC30" s="1"/>
      <c r="ED30" s="1"/>
      <c r="EE30" s="1"/>
      <c r="EF30" s="1"/>
      <c r="EG30" s="1"/>
      <c r="EH30" s="1"/>
      <c r="EI30" s="1"/>
      <c r="EJ30" s="1"/>
      <c r="EK30" s="17"/>
      <c r="EL30" s="11"/>
      <c r="EM30" s="17"/>
      <c r="EN30" s="11"/>
      <c r="EO30" s="11"/>
      <c r="EP30" s="11"/>
      <c r="EQ30" s="11"/>
      <c r="ER30" s="11"/>
    </row>
    <row r="31" spans="1:148" x14ac:dyDescent="0.25">
      <c r="A31" s="11" t="s">
        <v>1</v>
      </c>
      <c r="B31" s="1">
        <v>332.3</v>
      </c>
      <c r="C31" s="1">
        <v>332.3</v>
      </c>
      <c r="D31" s="1">
        <v>332.3</v>
      </c>
      <c r="E31" s="1">
        <v>332.3</v>
      </c>
      <c r="F31" s="1">
        <v>332.3</v>
      </c>
      <c r="G31" s="1">
        <v>332.3</v>
      </c>
      <c r="H31" s="1">
        <v>332.3</v>
      </c>
      <c r="I31" s="1">
        <v>332.3</v>
      </c>
      <c r="J31" s="1">
        <v>332.3</v>
      </c>
      <c r="K31" s="1">
        <v>332.3</v>
      </c>
      <c r="L31" s="1">
        <v>332.3</v>
      </c>
      <c r="M31" s="1">
        <v>332.3</v>
      </c>
      <c r="N31" s="1">
        <v>332.3</v>
      </c>
      <c r="O31" s="1">
        <v>332.3</v>
      </c>
      <c r="P31" s="1">
        <v>332.5</v>
      </c>
      <c r="Q31" s="1">
        <v>332.5</v>
      </c>
      <c r="R31" s="1">
        <v>332.3</v>
      </c>
      <c r="S31" s="1">
        <v>332.3</v>
      </c>
      <c r="T31" s="1">
        <v>332.3</v>
      </c>
      <c r="U31" s="1">
        <v>332.3</v>
      </c>
      <c r="V31" s="1">
        <v>332.3</v>
      </c>
      <c r="W31" s="1">
        <v>332.3</v>
      </c>
      <c r="X31" s="1">
        <v>332.3</v>
      </c>
      <c r="Y31" s="1">
        <v>332.3</v>
      </c>
      <c r="Z31" s="1">
        <v>332.3</v>
      </c>
      <c r="AA31" s="1">
        <v>332.3</v>
      </c>
      <c r="AB31" s="1">
        <v>332.3</v>
      </c>
      <c r="AC31" s="1">
        <v>332.3</v>
      </c>
      <c r="AD31" s="1">
        <v>336.7</v>
      </c>
      <c r="AE31" s="1">
        <v>334.9</v>
      </c>
      <c r="AF31" s="1">
        <v>334.9</v>
      </c>
      <c r="AG31" s="1">
        <v>335.6</v>
      </c>
      <c r="AH31" s="1">
        <v>336.2</v>
      </c>
      <c r="AI31" s="1">
        <v>335.9</v>
      </c>
      <c r="AJ31" s="1">
        <v>334.7</v>
      </c>
      <c r="AK31" s="1">
        <v>334.8</v>
      </c>
      <c r="AL31" s="1">
        <v>335.1</v>
      </c>
      <c r="AM31" s="1">
        <v>337.5</v>
      </c>
      <c r="AN31" s="1">
        <v>338.1</v>
      </c>
      <c r="AO31" s="1">
        <v>336.7</v>
      </c>
      <c r="AP31" s="1">
        <v>336.9</v>
      </c>
      <c r="AQ31" s="1">
        <v>336.4</v>
      </c>
      <c r="AR31" s="1">
        <v>336.4</v>
      </c>
      <c r="AS31" s="1">
        <v>339.1</v>
      </c>
      <c r="AT31" s="1">
        <v>341.9</v>
      </c>
      <c r="AU31" s="1">
        <v>341.2</v>
      </c>
      <c r="AV31" s="1">
        <v>337.5</v>
      </c>
      <c r="AW31" s="1">
        <v>337.2</v>
      </c>
      <c r="AX31" s="1">
        <v>337.1</v>
      </c>
      <c r="AY31" s="1">
        <v>335.3</v>
      </c>
      <c r="AZ31" s="1">
        <v>335.3</v>
      </c>
      <c r="BA31" s="1">
        <v>335.3</v>
      </c>
      <c r="BB31" s="1">
        <v>333.7</v>
      </c>
      <c r="BC31" s="1">
        <v>332.6</v>
      </c>
      <c r="BD31" s="1">
        <v>332.6</v>
      </c>
      <c r="BE31" s="1">
        <v>332.6</v>
      </c>
      <c r="BF31" s="1">
        <v>334.4</v>
      </c>
      <c r="BG31" s="1">
        <v>332.3</v>
      </c>
      <c r="BH31" s="1">
        <v>332.5</v>
      </c>
      <c r="BI31" s="1">
        <v>332.3</v>
      </c>
      <c r="BJ31" s="1">
        <v>332.3</v>
      </c>
      <c r="BK31" s="1">
        <v>332.3</v>
      </c>
      <c r="BL31" s="1">
        <v>332.3</v>
      </c>
      <c r="BM31" s="1">
        <v>332.3</v>
      </c>
      <c r="BN31" s="1">
        <v>332.3</v>
      </c>
      <c r="BO31" s="1">
        <v>332.3</v>
      </c>
      <c r="BP31" s="1">
        <v>332.3</v>
      </c>
      <c r="BQ31" s="1">
        <v>332.3</v>
      </c>
      <c r="BR31" s="1">
        <v>332.3</v>
      </c>
      <c r="BS31" s="1">
        <v>332.3</v>
      </c>
      <c r="BT31" s="1">
        <v>332.3</v>
      </c>
      <c r="BU31" s="1">
        <v>332.3</v>
      </c>
      <c r="BV31" s="1">
        <v>332.3</v>
      </c>
      <c r="BW31" s="1">
        <v>332.3</v>
      </c>
      <c r="BX31" s="1">
        <v>332.3</v>
      </c>
      <c r="BY31" s="1">
        <v>332.3</v>
      </c>
      <c r="BZ31" s="1">
        <v>332.3</v>
      </c>
      <c r="CA31" s="1">
        <v>332.3</v>
      </c>
      <c r="CB31" s="1">
        <v>332.3</v>
      </c>
      <c r="CC31" s="1">
        <v>332.3</v>
      </c>
      <c r="CD31" s="1">
        <v>332.3</v>
      </c>
      <c r="CE31" s="1">
        <v>332.3</v>
      </c>
      <c r="CF31" s="1">
        <v>332.3</v>
      </c>
      <c r="CG31" s="1">
        <v>332.3</v>
      </c>
      <c r="CH31" s="1">
        <v>332.3</v>
      </c>
      <c r="CI31" s="1">
        <v>332.3</v>
      </c>
      <c r="CJ31" s="1">
        <v>332.3</v>
      </c>
      <c r="CK31" s="1">
        <v>332.3</v>
      </c>
      <c r="CL31" s="1">
        <v>332.3</v>
      </c>
      <c r="CM31" s="1">
        <v>332.3</v>
      </c>
      <c r="CN31" s="1">
        <v>332.3</v>
      </c>
      <c r="CO31" s="1">
        <v>332.3</v>
      </c>
      <c r="CP31" s="1">
        <v>332.3</v>
      </c>
      <c r="CQ31" s="1">
        <v>332.3</v>
      </c>
      <c r="CR31" s="1">
        <v>332.3</v>
      </c>
      <c r="CS31" s="1">
        <v>332.3</v>
      </c>
      <c r="CT31" s="1">
        <v>332.3</v>
      </c>
      <c r="CU31" s="1">
        <v>332.3</v>
      </c>
      <c r="CV31" s="1">
        <v>332.3</v>
      </c>
      <c r="CW31" s="1">
        <v>332.3</v>
      </c>
      <c r="CX31" s="1">
        <v>332.3</v>
      </c>
      <c r="CY31" s="1">
        <v>332.3</v>
      </c>
      <c r="CZ31" s="1">
        <v>332.3</v>
      </c>
      <c r="DA31" s="1">
        <v>332.3</v>
      </c>
      <c r="DB31" s="1">
        <v>332.3</v>
      </c>
      <c r="DC31" s="1">
        <v>332.3</v>
      </c>
      <c r="DD31" s="1">
        <v>332.3</v>
      </c>
      <c r="DE31" s="1">
        <v>332.3</v>
      </c>
      <c r="DF31" s="1">
        <v>332.3</v>
      </c>
      <c r="DG31" s="1">
        <v>332.3</v>
      </c>
      <c r="DH31" s="1">
        <v>332.3</v>
      </c>
      <c r="DI31" s="1">
        <v>332.3</v>
      </c>
      <c r="DJ31" s="1">
        <v>332.3</v>
      </c>
      <c r="DK31" s="1">
        <v>332.3</v>
      </c>
      <c r="DL31" s="1">
        <v>332.3</v>
      </c>
      <c r="DM31" s="1">
        <v>332.3</v>
      </c>
      <c r="DN31" s="1">
        <v>332.3</v>
      </c>
      <c r="DO31" s="1">
        <v>332.3</v>
      </c>
      <c r="DP31" s="1">
        <v>332.3</v>
      </c>
      <c r="DQ31" s="1">
        <v>332.3</v>
      </c>
      <c r="DR31" s="1">
        <v>332.3</v>
      </c>
      <c r="DS31" s="1">
        <v>332.3</v>
      </c>
      <c r="DT31" s="1">
        <v>332.3</v>
      </c>
      <c r="DU31" s="1">
        <v>332.3</v>
      </c>
      <c r="DV31" s="1">
        <v>332.3</v>
      </c>
      <c r="DW31" s="1">
        <v>332.3</v>
      </c>
      <c r="DX31" s="1">
        <v>332.3</v>
      </c>
      <c r="DY31" s="1">
        <v>332.3</v>
      </c>
      <c r="DZ31" s="1">
        <v>334.3</v>
      </c>
      <c r="EA31" s="112">
        <f t="shared" si="0"/>
        <v>129</v>
      </c>
      <c r="EB31" s="11"/>
      <c r="EC31" s="1"/>
      <c r="ED31" s="1"/>
      <c r="EE31" s="1"/>
      <c r="EF31" s="1"/>
      <c r="EG31" s="1"/>
      <c r="EH31" s="1"/>
      <c r="EI31" s="1"/>
      <c r="EJ31" s="1"/>
      <c r="EK31" s="17"/>
      <c r="EL31" s="11"/>
      <c r="EM31" s="17"/>
      <c r="EN31" s="11"/>
      <c r="EO31" s="11"/>
      <c r="EP31" s="11"/>
      <c r="EQ31" s="11"/>
      <c r="ER31" s="11"/>
    </row>
    <row r="32" spans="1:148" ht="16.5" thickBot="1" x14ac:dyDescent="0.3">
      <c r="A32" s="11" t="s">
        <v>0</v>
      </c>
      <c r="B32" s="1">
        <v>332.3</v>
      </c>
      <c r="C32" s="1">
        <v>332.3</v>
      </c>
      <c r="D32" s="1">
        <v>332.3</v>
      </c>
      <c r="E32" s="1">
        <v>332.3</v>
      </c>
      <c r="F32" s="1">
        <v>332.3</v>
      </c>
      <c r="G32" s="1">
        <v>332.3</v>
      </c>
      <c r="H32" s="1">
        <v>332.3</v>
      </c>
      <c r="I32" s="1">
        <v>332.3</v>
      </c>
      <c r="J32" s="1">
        <v>332.3</v>
      </c>
      <c r="K32" s="1">
        <v>332.3</v>
      </c>
      <c r="L32" s="1">
        <v>332.3</v>
      </c>
      <c r="M32" s="1">
        <v>332.3</v>
      </c>
      <c r="N32" s="1">
        <v>332.3</v>
      </c>
      <c r="O32" s="1">
        <v>332.3</v>
      </c>
      <c r="P32" s="1">
        <v>332.3</v>
      </c>
      <c r="Q32" s="1">
        <v>332.3</v>
      </c>
      <c r="R32" s="1">
        <v>332.3</v>
      </c>
      <c r="S32" s="1">
        <v>332.3</v>
      </c>
      <c r="T32" s="1">
        <v>332.3</v>
      </c>
      <c r="U32" s="1">
        <v>332.3</v>
      </c>
      <c r="V32" s="1">
        <v>332.3</v>
      </c>
      <c r="W32" s="1">
        <v>332.3</v>
      </c>
      <c r="X32" s="1">
        <v>332.3</v>
      </c>
      <c r="Y32" s="1">
        <v>332.3</v>
      </c>
      <c r="Z32" s="1">
        <v>332.3</v>
      </c>
      <c r="AA32" s="1">
        <v>332.3</v>
      </c>
      <c r="AB32" s="1">
        <v>332.3</v>
      </c>
      <c r="AC32" s="1">
        <v>332.3</v>
      </c>
      <c r="AD32" s="1">
        <v>332.3</v>
      </c>
      <c r="AE32" s="1">
        <v>332.3</v>
      </c>
      <c r="AF32" s="1">
        <v>332.3</v>
      </c>
      <c r="AG32" s="1">
        <v>332.3</v>
      </c>
      <c r="AH32" s="1">
        <v>332.3</v>
      </c>
      <c r="AI32" s="1">
        <v>332.3</v>
      </c>
      <c r="AJ32" s="1">
        <v>332.3</v>
      </c>
      <c r="AK32" s="1">
        <v>332.3</v>
      </c>
      <c r="AL32" s="1">
        <v>332.3</v>
      </c>
      <c r="AM32" s="1">
        <v>332.3</v>
      </c>
      <c r="AN32" s="1">
        <v>332.3</v>
      </c>
      <c r="AO32" s="1">
        <v>332.3</v>
      </c>
      <c r="AP32" s="1">
        <v>332.3</v>
      </c>
      <c r="AQ32" s="1">
        <v>332.3</v>
      </c>
      <c r="AR32" s="1">
        <v>332.3</v>
      </c>
      <c r="AS32" s="1">
        <v>332.9</v>
      </c>
      <c r="AT32" s="1">
        <v>332.9</v>
      </c>
      <c r="AU32" s="1">
        <v>332.8</v>
      </c>
      <c r="AV32" s="1">
        <v>332.8</v>
      </c>
      <c r="AW32" s="1">
        <v>332.8</v>
      </c>
      <c r="AX32" s="1">
        <v>332.8</v>
      </c>
      <c r="AY32" s="1">
        <v>332.8</v>
      </c>
      <c r="AZ32" s="1">
        <v>332.8</v>
      </c>
      <c r="BA32" s="1">
        <v>332.8</v>
      </c>
      <c r="BB32" s="1">
        <v>332.8</v>
      </c>
      <c r="BC32" s="1">
        <v>332.3</v>
      </c>
      <c r="BD32" s="1">
        <v>332.3</v>
      </c>
      <c r="BE32" s="1">
        <v>332.3</v>
      </c>
      <c r="BF32" s="1">
        <v>332.3</v>
      </c>
      <c r="BG32" s="1">
        <v>332.3</v>
      </c>
      <c r="BH32" s="1">
        <v>332.3</v>
      </c>
      <c r="BI32" s="1">
        <v>332.3</v>
      </c>
      <c r="BJ32" s="1">
        <v>332.3</v>
      </c>
      <c r="BK32" s="1">
        <v>332.3</v>
      </c>
      <c r="BL32" s="1">
        <v>332.3</v>
      </c>
      <c r="BM32" s="1">
        <v>332.3</v>
      </c>
      <c r="BN32" s="1">
        <v>332.3</v>
      </c>
      <c r="BO32" s="1">
        <v>332.3</v>
      </c>
      <c r="BP32" s="1">
        <v>332.3</v>
      </c>
      <c r="BQ32" s="1">
        <v>332.3</v>
      </c>
      <c r="BR32" s="1">
        <v>332.3</v>
      </c>
      <c r="BS32" s="1">
        <v>332.3</v>
      </c>
      <c r="BT32" s="1">
        <v>332.3</v>
      </c>
      <c r="BU32" s="1">
        <v>332.3</v>
      </c>
      <c r="BV32" s="1">
        <v>332.3</v>
      </c>
      <c r="BW32" s="1">
        <v>332.3</v>
      </c>
      <c r="BX32" s="1">
        <v>332.3</v>
      </c>
      <c r="BY32" s="1">
        <v>332.3</v>
      </c>
      <c r="BZ32" s="1">
        <v>332.3</v>
      </c>
      <c r="CA32" s="1">
        <v>332.3</v>
      </c>
      <c r="CB32" s="1">
        <v>332.3</v>
      </c>
      <c r="CC32" s="1">
        <v>332.3</v>
      </c>
      <c r="CD32" s="1">
        <v>332.3</v>
      </c>
      <c r="CE32" s="1">
        <v>332.4</v>
      </c>
      <c r="CF32" s="1">
        <v>332.3</v>
      </c>
      <c r="CG32" s="1">
        <v>332.3</v>
      </c>
      <c r="CH32" s="1">
        <v>332.3</v>
      </c>
      <c r="CI32" s="1">
        <v>332.3</v>
      </c>
      <c r="CJ32" s="1">
        <v>332.3</v>
      </c>
      <c r="CK32" s="1">
        <v>332.3</v>
      </c>
      <c r="CL32" s="1">
        <v>332.3</v>
      </c>
      <c r="CM32" s="1">
        <v>332.3</v>
      </c>
      <c r="CN32" s="1">
        <v>332.3</v>
      </c>
      <c r="CO32" s="1">
        <v>332.3</v>
      </c>
      <c r="CP32" s="1">
        <v>332.3</v>
      </c>
      <c r="CQ32" s="1">
        <v>332.3</v>
      </c>
      <c r="CR32" s="1">
        <v>332.3</v>
      </c>
      <c r="CS32" s="1">
        <v>332.3</v>
      </c>
      <c r="CT32" s="1">
        <v>332.3</v>
      </c>
      <c r="CU32" s="1">
        <v>332.3</v>
      </c>
      <c r="CV32" s="1">
        <v>332.3</v>
      </c>
      <c r="CW32" s="1">
        <v>332.3</v>
      </c>
      <c r="CX32" s="1">
        <v>332.3</v>
      </c>
      <c r="CY32" s="1">
        <v>332.3</v>
      </c>
      <c r="CZ32" s="1">
        <v>332.3</v>
      </c>
      <c r="DA32" s="1">
        <v>332.3</v>
      </c>
      <c r="DB32" s="1">
        <v>332.3</v>
      </c>
      <c r="DC32" s="1">
        <v>332.3</v>
      </c>
      <c r="DD32" s="1">
        <v>332.3</v>
      </c>
      <c r="DE32" s="1">
        <v>332.3</v>
      </c>
      <c r="DF32" s="1">
        <v>332.3</v>
      </c>
      <c r="DG32" s="1">
        <v>332.3</v>
      </c>
      <c r="DH32" s="1">
        <v>332.3</v>
      </c>
      <c r="DI32" s="1">
        <v>332.3</v>
      </c>
      <c r="DJ32" s="1">
        <v>332.3</v>
      </c>
      <c r="DK32" s="1">
        <v>332.3</v>
      </c>
      <c r="DL32" s="1">
        <v>332.3</v>
      </c>
      <c r="DM32" s="1">
        <v>332.3</v>
      </c>
      <c r="DN32" s="1">
        <v>332.3</v>
      </c>
      <c r="DO32" s="1">
        <v>332.3</v>
      </c>
      <c r="DP32" s="1">
        <v>332.3</v>
      </c>
      <c r="DQ32" s="1">
        <v>332.3</v>
      </c>
      <c r="DR32" s="1">
        <v>332.3</v>
      </c>
      <c r="DS32" s="1">
        <v>332.3</v>
      </c>
      <c r="DT32" s="1">
        <v>332.3</v>
      </c>
      <c r="DU32" s="1">
        <v>332.3</v>
      </c>
      <c r="DV32" s="1">
        <v>332.3</v>
      </c>
      <c r="DW32" s="1">
        <v>332.3</v>
      </c>
      <c r="DX32" s="1">
        <v>332.3</v>
      </c>
      <c r="DY32" s="1">
        <v>333.8</v>
      </c>
      <c r="DZ32" s="1">
        <v>333.8</v>
      </c>
      <c r="EA32" s="112">
        <f t="shared" si="0"/>
        <v>129</v>
      </c>
      <c r="EB32" s="11"/>
      <c r="EC32" s="1"/>
      <c r="ED32" s="1"/>
      <c r="EE32" s="1"/>
      <c r="EF32" s="1"/>
      <c r="EG32" s="1"/>
      <c r="EH32" s="1"/>
      <c r="EI32" s="1"/>
      <c r="EJ32" s="1"/>
      <c r="EK32" s="17"/>
      <c r="EL32" s="11"/>
      <c r="EM32" s="17"/>
      <c r="EN32" s="11"/>
      <c r="EO32" s="11"/>
      <c r="EP32" s="11"/>
      <c r="EQ32" s="11"/>
      <c r="ER32" s="11"/>
    </row>
    <row r="33" spans="1:148" s="36" customFormat="1" x14ac:dyDescent="0.25">
      <c r="A33" s="47" t="s">
        <v>13</v>
      </c>
      <c r="B33" s="48"/>
      <c r="C33" s="48"/>
      <c r="D33" s="48"/>
      <c r="E33" s="48"/>
      <c r="F33" s="49"/>
      <c r="G33" s="48"/>
      <c r="H33" s="48"/>
      <c r="I33" s="48"/>
      <c r="J33" s="48"/>
      <c r="K33" s="48"/>
      <c r="L33" s="48"/>
      <c r="M33" s="48"/>
      <c r="N33" s="49"/>
      <c r="O33" s="48"/>
      <c r="P33" s="48"/>
      <c r="Q33" s="48"/>
      <c r="R33" s="48"/>
      <c r="S33" s="48"/>
      <c r="T33" s="48"/>
      <c r="U33" s="48"/>
      <c r="V33" s="49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9"/>
      <c r="AL33" s="48"/>
      <c r="AM33" s="48"/>
      <c r="AN33" s="48"/>
      <c r="AO33" s="48"/>
      <c r="AP33" s="48"/>
      <c r="AQ33" s="48"/>
      <c r="AR33" s="48"/>
      <c r="AS33" s="49"/>
      <c r="AT33" s="48"/>
      <c r="AU33" s="48"/>
      <c r="AV33" s="48"/>
      <c r="AW33" s="48"/>
      <c r="AX33" s="48"/>
      <c r="AY33" s="48"/>
      <c r="AZ33" s="48"/>
      <c r="BA33" s="49"/>
      <c r="BB33" s="48"/>
      <c r="BC33" s="48"/>
      <c r="BD33" s="49"/>
      <c r="BE33" s="48"/>
      <c r="BF33" s="48"/>
      <c r="BG33" s="48"/>
      <c r="BH33" s="48"/>
      <c r="BI33" s="49"/>
      <c r="BJ33" s="48"/>
      <c r="BK33" s="48"/>
      <c r="BL33" s="48"/>
      <c r="BM33" s="48"/>
      <c r="BN33" s="48"/>
      <c r="BO33" s="48"/>
      <c r="BP33" s="48"/>
      <c r="BQ33" s="49"/>
      <c r="BR33" s="48"/>
      <c r="BS33" s="48"/>
      <c r="BT33" s="48"/>
      <c r="BU33" s="48"/>
      <c r="BV33" s="48"/>
      <c r="BW33" s="48"/>
      <c r="BX33" s="49"/>
      <c r="BY33" s="48"/>
      <c r="BZ33" s="48"/>
      <c r="CA33" s="48"/>
      <c r="CB33" s="48"/>
      <c r="CC33" s="48"/>
      <c r="CD33" s="48"/>
      <c r="CE33" s="48"/>
      <c r="CF33" s="49"/>
      <c r="CG33" s="48"/>
      <c r="CH33" s="48"/>
      <c r="CI33" s="48"/>
      <c r="CJ33" s="48"/>
      <c r="CK33" s="48"/>
      <c r="CL33" s="48"/>
      <c r="CM33" s="48"/>
      <c r="CN33" s="49"/>
      <c r="CO33" s="48"/>
      <c r="CP33" s="48"/>
      <c r="CQ33" s="48"/>
      <c r="CR33" s="48"/>
      <c r="CS33" s="48"/>
      <c r="CT33" s="48"/>
      <c r="CU33" s="48"/>
      <c r="CV33" s="49"/>
      <c r="CW33" s="48"/>
      <c r="CX33" s="48"/>
      <c r="CY33" s="48"/>
      <c r="CZ33" s="48"/>
      <c r="DA33" s="48"/>
      <c r="DB33" s="48"/>
      <c r="DC33" s="48"/>
      <c r="DD33" s="48"/>
      <c r="DE33" s="48"/>
      <c r="DF33" s="49"/>
      <c r="DG33" s="48"/>
      <c r="DH33" s="48"/>
      <c r="DI33" s="48"/>
      <c r="DJ33" s="48"/>
      <c r="DK33" s="48"/>
      <c r="DL33" s="48"/>
      <c r="DM33" s="48"/>
      <c r="DN33" s="49"/>
      <c r="DO33" s="48"/>
      <c r="DP33" s="48"/>
      <c r="DQ33" s="48"/>
      <c r="DR33" s="50"/>
      <c r="DS33" s="50"/>
      <c r="DT33" s="50"/>
      <c r="DU33" s="50"/>
      <c r="DV33" s="50"/>
      <c r="DW33" s="50"/>
      <c r="DX33" s="50"/>
      <c r="DY33" s="50"/>
      <c r="DZ33" s="51"/>
      <c r="EA33" s="113"/>
      <c r="EB33" s="31"/>
      <c r="EC33" s="3"/>
      <c r="ED33" s="3"/>
      <c r="EE33" s="3"/>
      <c r="EF33" s="3"/>
      <c r="EG33" s="3"/>
      <c r="EH33" s="3"/>
      <c r="EI33" s="3"/>
      <c r="EJ33" s="3"/>
      <c r="EK33" s="3"/>
      <c r="EL33" s="31"/>
      <c r="EM33" s="3"/>
      <c r="EN33" s="2"/>
      <c r="EO33" s="2"/>
      <c r="EP33" s="2"/>
      <c r="EQ33" s="2"/>
      <c r="ER33" s="2"/>
    </row>
    <row r="34" spans="1:148" s="36" customFormat="1" x14ac:dyDescent="0.25">
      <c r="A34" s="52" t="s">
        <v>11</v>
      </c>
      <c r="B34" s="53"/>
      <c r="C34" s="53"/>
      <c r="D34" s="53"/>
      <c r="E34" s="53"/>
      <c r="F34" s="53"/>
      <c r="G34" s="53"/>
      <c r="H34" s="53"/>
      <c r="I34" s="54"/>
      <c r="J34" s="53"/>
      <c r="K34" s="53"/>
      <c r="L34" s="53"/>
      <c r="M34" s="53"/>
      <c r="N34" s="53"/>
      <c r="O34" s="53"/>
      <c r="P34" s="53"/>
      <c r="Q34" s="54"/>
      <c r="R34" s="53"/>
      <c r="S34" s="53"/>
      <c r="T34" s="53"/>
      <c r="U34" s="53"/>
      <c r="V34" s="53"/>
      <c r="W34" s="53"/>
      <c r="X34" s="53"/>
      <c r="Y34" s="54"/>
      <c r="Z34" s="53"/>
      <c r="AA34" s="53"/>
      <c r="AB34" s="53"/>
      <c r="AC34" s="53"/>
      <c r="AD34" s="53"/>
      <c r="AE34" s="53"/>
      <c r="AF34" s="54"/>
      <c r="AG34" s="53"/>
      <c r="AH34" s="53"/>
      <c r="AI34" s="53"/>
      <c r="AJ34" s="53"/>
      <c r="AK34" s="53"/>
      <c r="AL34" s="53"/>
      <c r="AM34" s="53"/>
      <c r="AN34" s="54"/>
      <c r="AO34" s="54"/>
      <c r="AP34" s="53"/>
      <c r="AQ34" s="53"/>
      <c r="AR34" s="53"/>
      <c r="AS34" s="53"/>
      <c r="AT34" s="53"/>
      <c r="AU34" s="53"/>
      <c r="AV34" s="54"/>
      <c r="AW34" s="53"/>
      <c r="AX34" s="53"/>
      <c r="AY34" s="53"/>
      <c r="AZ34" s="53"/>
      <c r="BA34" s="53"/>
      <c r="BB34" s="53"/>
      <c r="BC34" s="53"/>
      <c r="BD34" s="54"/>
      <c r="BE34" s="53"/>
      <c r="BF34" s="53"/>
      <c r="BG34" s="53"/>
      <c r="BH34" s="53"/>
      <c r="BI34" s="53"/>
      <c r="BJ34" s="53"/>
      <c r="BK34" s="53"/>
      <c r="BL34" s="54"/>
      <c r="BM34" s="53"/>
      <c r="BN34" s="53"/>
      <c r="BO34" s="53"/>
      <c r="BP34" s="53"/>
      <c r="BQ34" s="53"/>
      <c r="BR34" s="53"/>
      <c r="BS34" s="53"/>
      <c r="BT34" s="54"/>
      <c r="BU34" s="53"/>
      <c r="BV34" s="53"/>
      <c r="BW34" s="53"/>
      <c r="BX34" s="53"/>
      <c r="BY34" s="53"/>
      <c r="BZ34" s="53"/>
      <c r="CA34" s="54"/>
      <c r="CB34" s="53"/>
      <c r="CC34" s="53"/>
      <c r="CD34" s="53"/>
      <c r="CE34" s="53"/>
      <c r="CF34" s="53"/>
      <c r="CG34" s="53"/>
      <c r="CH34" s="53"/>
      <c r="CI34" s="54"/>
      <c r="CJ34" s="53"/>
      <c r="CK34" s="53"/>
      <c r="CL34" s="53"/>
      <c r="CM34" s="53"/>
      <c r="CN34" s="53"/>
      <c r="CO34" s="53"/>
      <c r="CP34" s="53"/>
      <c r="CQ34" s="54"/>
      <c r="CR34" s="53"/>
      <c r="CS34" s="53"/>
      <c r="CT34" s="53"/>
      <c r="CU34" s="53"/>
      <c r="CV34" s="53"/>
      <c r="CW34" s="53"/>
      <c r="CX34" s="53"/>
      <c r="CY34" s="53"/>
      <c r="CZ34" s="53"/>
      <c r="DA34" s="54"/>
      <c r="DB34" s="53"/>
      <c r="DC34" s="53"/>
      <c r="DD34" s="53"/>
      <c r="DE34" s="53"/>
      <c r="DF34" s="53"/>
      <c r="DG34" s="53"/>
      <c r="DH34" s="53"/>
      <c r="DI34" s="54"/>
      <c r="DJ34" s="53"/>
      <c r="DK34" s="53"/>
      <c r="DL34" s="53"/>
      <c r="DM34" s="53"/>
      <c r="DN34" s="53"/>
      <c r="DO34" s="53"/>
      <c r="DP34" s="53"/>
      <c r="DQ34" s="54"/>
      <c r="DR34" s="53"/>
      <c r="DS34" s="53"/>
      <c r="DT34" s="53"/>
      <c r="DU34" s="53"/>
      <c r="DV34" s="53"/>
      <c r="DW34" s="53"/>
      <c r="DX34" s="53"/>
      <c r="DY34" s="53"/>
      <c r="DZ34" s="55"/>
      <c r="EA34" s="114"/>
      <c r="EB34" s="31"/>
      <c r="EC34" s="3"/>
      <c r="ED34" s="3"/>
      <c r="EE34" s="3"/>
      <c r="EF34" s="3"/>
      <c r="EG34" s="3"/>
      <c r="EH34" s="3"/>
      <c r="EI34" s="3"/>
      <c r="EJ34" s="3"/>
      <c r="EK34" s="4"/>
      <c r="EL34" s="31"/>
      <c r="EM34" s="4"/>
      <c r="EN34" s="2"/>
      <c r="EO34" s="2"/>
      <c r="EP34" s="2"/>
      <c r="EQ34" s="2"/>
      <c r="ER34" s="2"/>
    </row>
    <row r="35" spans="1:148" s="36" customFormat="1" x14ac:dyDescent="0.25">
      <c r="A35" s="56" t="s">
        <v>9</v>
      </c>
      <c r="B35" s="57">
        <f>(B10-B11)</f>
        <v>0</v>
      </c>
      <c r="C35" s="57">
        <f t="shared" ref="C35:BN35" si="1">(C10-C11)</f>
        <v>0</v>
      </c>
      <c r="D35" s="57">
        <f t="shared" si="1"/>
        <v>0</v>
      </c>
      <c r="E35" s="57">
        <f t="shared" si="1"/>
        <v>0</v>
      </c>
      <c r="F35" s="57">
        <f t="shared" si="1"/>
        <v>0</v>
      </c>
      <c r="G35" s="57">
        <f t="shared" si="1"/>
        <v>0</v>
      </c>
      <c r="H35" s="57">
        <f t="shared" si="1"/>
        <v>0.10000000000002274</v>
      </c>
      <c r="I35" s="57">
        <f t="shared" si="1"/>
        <v>0</v>
      </c>
      <c r="J35" s="57">
        <f t="shared" si="1"/>
        <v>0</v>
      </c>
      <c r="K35" s="57">
        <f t="shared" si="1"/>
        <v>0</v>
      </c>
      <c r="L35" s="57">
        <f t="shared" si="1"/>
        <v>0</v>
      </c>
      <c r="M35" s="57">
        <f t="shared" si="1"/>
        <v>0</v>
      </c>
      <c r="N35" s="57">
        <f t="shared" si="1"/>
        <v>0</v>
      </c>
      <c r="O35" s="57">
        <f t="shared" si="1"/>
        <v>9.9999999999965894E-2</v>
      </c>
      <c r="P35" s="57">
        <f t="shared" si="1"/>
        <v>0.10000000000002274</v>
      </c>
      <c r="Q35" s="57">
        <f t="shared" si="1"/>
        <v>0.10000000000002274</v>
      </c>
      <c r="R35" s="57">
        <f t="shared" si="1"/>
        <v>0.10000000000002274</v>
      </c>
      <c r="S35" s="57">
        <f t="shared" si="1"/>
        <v>0</v>
      </c>
      <c r="T35" s="57">
        <f t="shared" si="1"/>
        <v>0</v>
      </c>
      <c r="U35" s="57">
        <f t="shared" si="1"/>
        <v>0</v>
      </c>
      <c r="V35" s="57">
        <f t="shared" si="1"/>
        <v>0.10000000000002274</v>
      </c>
      <c r="W35" s="57">
        <f t="shared" si="1"/>
        <v>0</v>
      </c>
      <c r="X35" s="57">
        <f t="shared" si="1"/>
        <v>0</v>
      </c>
      <c r="Y35" s="57">
        <f t="shared" si="1"/>
        <v>9.9999999999965894E-2</v>
      </c>
      <c r="Z35" s="57">
        <f t="shared" si="1"/>
        <v>0</v>
      </c>
      <c r="AA35" s="57">
        <f t="shared" si="1"/>
        <v>0</v>
      </c>
      <c r="AB35" s="57">
        <f t="shared" si="1"/>
        <v>0.10000000000002274</v>
      </c>
      <c r="AC35" s="57">
        <f t="shared" si="1"/>
        <v>0</v>
      </c>
      <c r="AD35" s="57">
        <f t="shared" si="1"/>
        <v>0</v>
      </c>
      <c r="AE35" s="57">
        <f t="shared" si="1"/>
        <v>0</v>
      </c>
      <c r="AF35" s="57">
        <f t="shared" si="1"/>
        <v>0</v>
      </c>
      <c r="AG35" s="57">
        <f t="shared" si="1"/>
        <v>0</v>
      </c>
      <c r="AH35" s="57">
        <f t="shared" si="1"/>
        <v>0</v>
      </c>
      <c r="AI35" s="57">
        <f t="shared" si="1"/>
        <v>0</v>
      </c>
      <c r="AJ35" s="57">
        <f t="shared" si="1"/>
        <v>9.9999999999965894E-2</v>
      </c>
      <c r="AK35" s="57">
        <f t="shared" si="1"/>
        <v>0</v>
      </c>
      <c r="AL35" s="57">
        <f t="shared" si="1"/>
        <v>0</v>
      </c>
      <c r="AM35" s="57">
        <f t="shared" si="1"/>
        <v>0</v>
      </c>
      <c r="AN35" s="57">
        <f t="shared" si="1"/>
        <v>0</v>
      </c>
      <c r="AO35" s="57">
        <f t="shared" si="1"/>
        <v>0</v>
      </c>
      <c r="AP35" s="57">
        <f t="shared" si="1"/>
        <v>0</v>
      </c>
      <c r="AQ35" s="57">
        <f t="shared" si="1"/>
        <v>0</v>
      </c>
      <c r="AR35" s="57">
        <f t="shared" si="1"/>
        <v>0</v>
      </c>
      <c r="AS35" s="57">
        <f t="shared" si="1"/>
        <v>0</v>
      </c>
      <c r="AT35" s="57">
        <f t="shared" si="1"/>
        <v>0</v>
      </c>
      <c r="AU35" s="57">
        <f t="shared" si="1"/>
        <v>0</v>
      </c>
      <c r="AV35" s="57">
        <f t="shared" si="1"/>
        <v>0</v>
      </c>
      <c r="AW35" s="57">
        <f t="shared" si="1"/>
        <v>9.9999999999965894E-2</v>
      </c>
      <c r="AX35" s="57">
        <f t="shared" si="1"/>
        <v>0</v>
      </c>
      <c r="AY35" s="57">
        <f t="shared" si="1"/>
        <v>0</v>
      </c>
      <c r="AZ35" s="57">
        <f t="shared" si="1"/>
        <v>0</v>
      </c>
      <c r="BA35" s="57">
        <f t="shared" si="1"/>
        <v>0</v>
      </c>
      <c r="BB35" s="57">
        <f t="shared" si="1"/>
        <v>0</v>
      </c>
      <c r="BC35" s="57">
        <f t="shared" si="1"/>
        <v>0</v>
      </c>
      <c r="BD35" s="57">
        <f t="shared" si="1"/>
        <v>0</v>
      </c>
      <c r="BE35" s="57">
        <f t="shared" si="1"/>
        <v>0</v>
      </c>
      <c r="BF35" s="57">
        <f t="shared" si="1"/>
        <v>0</v>
      </c>
      <c r="BG35" s="57">
        <f t="shared" si="1"/>
        <v>0</v>
      </c>
      <c r="BH35" s="57">
        <f t="shared" si="1"/>
        <v>0</v>
      </c>
      <c r="BI35" s="57">
        <f t="shared" si="1"/>
        <v>0</v>
      </c>
      <c r="BJ35" s="57">
        <f t="shared" si="1"/>
        <v>0</v>
      </c>
      <c r="BK35" s="57">
        <f t="shared" si="1"/>
        <v>0</v>
      </c>
      <c r="BL35" s="57">
        <f t="shared" si="1"/>
        <v>0.10000000000002274</v>
      </c>
      <c r="BM35" s="57">
        <f t="shared" si="1"/>
        <v>0</v>
      </c>
      <c r="BN35" s="57">
        <f t="shared" si="1"/>
        <v>0.10000000000002274</v>
      </c>
      <c r="BO35" s="57">
        <f t="shared" ref="BO35:DZ35" si="2">(BO10-BO11)</f>
        <v>0.10000000000002274</v>
      </c>
      <c r="BP35" s="57">
        <f t="shared" si="2"/>
        <v>0</v>
      </c>
      <c r="BQ35" s="57">
        <f t="shared" si="2"/>
        <v>9.9999999999965894E-2</v>
      </c>
      <c r="BR35" s="57">
        <f t="shared" si="2"/>
        <v>0.10000000000002274</v>
      </c>
      <c r="BS35" s="57">
        <f t="shared" si="2"/>
        <v>9.9999999999965894E-2</v>
      </c>
      <c r="BT35" s="57">
        <f t="shared" si="2"/>
        <v>0.10000000000002274</v>
      </c>
      <c r="BU35" s="57">
        <f t="shared" si="2"/>
        <v>9.9999999999965894E-2</v>
      </c>
      <c r="BV35" s="57">
        <f t="shared" si="2"/>
        <v>0.10000000000002274</v>
      </c>
      <c r="BW35" s="57">
        <f t="shared" si="2"/>
        <v>0.10000000000002274</v>
      </c>
      <c r="BX35" s="57">
        <f t="shared" si="2"/>
        <v>9.9999999999965894E-2</v>
      </c>
      <c r="BY35" s="57">
        <f t="shared" si="2"/>
        <v>9.9999999999965894E-2</v>
      </c>
      <c r="BZ35" s="57">
        <f t="shared" si="2"/>
        <v>0.10000000000002274</v>
      </c>
      <c r="CA35" s="57">
        <f t="shared" si="2"/>
        <v>0.10000000000002274</v>
      </c>
      <c r="CB35" s="57">
        <f t="shared" si="2"/>
        <v>0</v>
      </c>
      <c r="CC35" s="57">
        <f t="shared" si="2"/>
        <v>0.10000000000002274</v>
      </c>
      <c r="CD35" s="57">
        <f t="shared" si="2"/>
        <v>9.9999999999965894E-2</v>
      </c>
      <c r="CE35" s="57">
        <f t="shared" si="2"/>
        <v>9.9999999999965894E-2</v>
      </c>
      <c r="CF35" s="57">
        <f t="shared" si="2"/>
        <v>9.9999999999965894E-2</v>
      </c>
      <c r="CG35" s="57">
        <f t="shared" si="2"/>
        <v>0</v>
      </c>
      <c r="CH35" s="57">
        <f t="shared" si="2"/>
        <v>9.9999999999965894E-2</v>
      </c>
      <c r="CI35" s="57">
        <f t="shared" si="2"/>
        <v>0.10000000000002274</v>
      </c>
      <c r="CJ35" s="57">
        <f t="shared" si="2"/>
        <v>0.10000000000002274</v>
      </c>
      <c r="CK35" s="57">
        <f t="shared" si="2"/>
        <v>9.9999999999965894E-2</v>
      </c>
      <c r="CL35" s="57">
        <f t="shared" si="2"/>
        <v>0.10000000000002274</v>
      </c>
      <c r="CM35" s="57">
        <f t="shared" si="2"/>
        <v>9.9999999999965894E-2</v>
      </c>
      <c r="CN35" s="57">
        <f t="shared" si="2"/>
        <v>0.10000000000002274</v>
      </c>
      <c r="CO35" s="57">
        <f t="shared" si="2"/>
        <v>0.20000000000004547</v>
      </c>
      <c r="CP35" s="57">
        <f t="shared" si="2"/>
        <v>0.10000000000002274</v>
      </c>
      <c r="CQ35" s="57">
        <f t="shared" si="2"/>
        <v>0.29999999999995453</v>
      </c>
      <c r="CR35" s="57">
        <f t="shared" si="2"/>
        <v>0.19999999999998863</v>
      </c>
      <c r="CS35" s="57">
        <f t="shared" si="2"/>
        <v>0</v>
      </c>
      <c r="CT35" s="57">
        <f t="shared" si="2"/>
        <v>0.10000000000002274</v>
      </c>
      <c r="CU35" s="57">
        <f t="shared" si="2"/>
        <v>0.10000000000002274</v>
      </c>
      <c r="CV35" s="57">
        <f t="shared" si="2"/>
        <v>0.19999999999998863</v>
      </c>
      <c r="CW35" s="57">
        <f t="shared" si="2"/>
        <v>0.19999999999998863</v>
      </c>
      <c r="CX35" s="57">
        <f t="shared" si="2"/>
        <v>0.19999999999998863</v>
      </c>
      <c r="CY35" s="57">
        <f t="shared" si="2"/>
        <v>0.30000000000001137</v>
      </c>
      <c r="CZ35" s="57">
        <f t="shared" si="2"/>
        <v>0.10000000000002274</v>
      </c>
      <c r="DA35" s="57">
        <f t="shared" si="2"/>
        <v>0.10000000000002274</v>
      </c>
      <c r="DB35" s="57">
        <f t="shared" si="2"/>
        <v>0.30000000000001137</v>
      </c>
      <c r="DC35" s="57">
        <f t="shared" si="2"/>
        <v>0.19999999999998863</v>
      </c>
      <c r="DD35" s="57">
        <f t="shared" si="2"/>
        <v>0.10000000000002274</v>
      </c>
      <c r="DE35" s="57">
        <f t="shared" si="2"/>
        <v>9.9999999999965894E-2</v>
      </c>
      <c r="DF35" s="57">
        <f t="shared" si="2"/>
        <v>0.10000000000002274</v>
      </c>
      <c r="DG35" s="57">
        <f t="shared" si="2"/>
        <v>0.10000000000002274</v>
      </c>
      <c r="DH35" s="57">
        <f t="shared" si="2"/>
        <v>0.10000000000002274</v>
      </c>
      <c r="DI35" s="57">
        <f t="shared" si="2"/>
        <v>0.19999999999998863</v>
      </c>
      <c r="DJ35" s="57">
        <f t="shared" si="2"/>
        <v>0.19999999999998863</v>
      </c>
      <c r="DK35" s="57">
        <f t="shared" si="2"/>
        <v>0.19999999999998863</v>
      </c>
      <c r="DL35" s="57">
        <f t="shared" si="2"/>
        <v>0.19999999999998863</v>
      </c>
      <c r="DM35" s="57">
        <f t="shared" si="2"/>
        <v>0.19999999999998863</v>
      </c>
      <c r="DN35" s="57">
        <f t="shared" si="2"/>
        <v>0.20000000000004547</v>
      </c>
      <c r="DO35" s="57">
        <f t="shared" si="2"/>
        <v>0.10000000000002274</v>
      </c>
      <c r="DP35" s="57">
        <f t="shared" si="2"/>
        <v>0.19999999999998863</v>
      </c>
      <c r="DQ35" s="57">
        <f t="shared" si="2"/>
        <v>0.19999999999998863</v>
      </c>
      <c r="DR35" s="57">
        <f t="shared" si="2"/>
        <v>0.10000000000002274</v>
      </c>
      <c r="DS35" s="57">
        <f t="shared" si="2"/>
        <v>-9.9999999999965894E-2</v>
      </c>
      <c r="DT35" s="57">
        <f t="shared" si="2"/>
        <v>0.10000000000002274</v>
      </c>
      <c r="DU35" s="57">
        <f t="shared" si="2"/>
        <v>9.9999999999965894E-2</v>
      </c>
      <c r="DV35" s="57">
        <f t="shared" si="2"/>
        <v>0.10000000000002274</v>
      </c>
      <c r="DW35" s="57">
        <f t="shared" si="2"/>
        <v>0.10000000000002274</v>
      </c>
      <c r="DX35" s="57">
        <f t="shared" si="2"/>
        <v>0.10000000000002274</v>
      </c>
      <c r="DY35" s="57">
        <f t="shared" si="2"/>
        <v>0.10000000000002274</v>
      </c>
      <c r="DZ35" s="57">
        <f t="shared" si="2"/>
        <v>0.10000000000002274</v>
      </c>
      <c r="EA35" s="115"/>
      <c r="EB35" s="32"/>
      <c r="EF35" s="5"/>
      <c r="EG35" s="5"/>
      <c r="EH35" s="5"/>
      <c r="EI35" s="5"/>
      <c r="EJ35" s="5"/>
      <c r="EK35" s="5"/>
      <c r="EL35" s="32"/>
      <c r="EM35" s="5"/>
      <c r="EN35" s="5"/>
      <c r="EO35" s="2"/>
      <c r="EP35" s="2"/>
      <c r="EQ35" s="2"/>
      <c r="ER35" s="2"/>
    </row>
    <row r="36" spans="1:148" s="36" customFormat="1" x14ac:dyDescent="0.25">
      <c r="A36" s="56" t="s">
        <v>8</v>
      </c>
      <c r="B36" s="57">
        <f>(B12-433)</f>
        <v>1.3000000000000114</v>
      </c>
      <c r="C36" s="57">
        <f t="shared" ref="C36:BN36" si="3">(C12-433)</f>
        <v>1.3000000000000114</v>
      </c>
      <c r="D36" s="57">
        <f t="shared" si="3"/>
        <v>1.3000000000000114</v>
      </c>
      <c r="E36" s="57">
        <f t="shared" si="3"/>
        <v>1.3000000000000114</v>
      </c>
      <c r="F36" s="57">
        <f t="shared" si="3"/>
        <v>1.3000000000000114</v>
      </c>
      <c r="G36" s="57">
        <f t="shared" si="3"/>
        <v>1.3000000000000114</v>
      </c>
      <c r="H36" s="57">
        <f t="shared" si="3"/>
        <v>1.3000000000000114</v>
      </c>
      <c r="I36" s="57">
        <f t="shared" si="3"/>
        <v>1.3000000000000114</v>
      </c>
      <c r="J36" s="57">
        <f t="shared" si="3"/>
        <v>1.3000000000000114</v>
      </c>
      <c r="K36" s="57">
        <f t="shared" si="3"/>
        <v>1.1999999999999886</v>
      </c>
      <c r="L36" s="57">
        <f t="shared" si="3"/>
        <v>1.3000000000000114</v>
      </c>
      <c r="M36" s="57">
        <f t="shared" si="3"/>
        <v>1.3000000000000114</v>
      </c>
      <c r="N36" s="57">
        <f t="shared" si="3"/>
        <v>1.3000000000000114</v>
      </c>
      <c r="O36" s="57">
        <f t="shared" si="3"/>
        <v>1.3000000000000114</v>
      </c>
      <c r="P36" s="57">
        <f t="shared" si="3"/>
        <v>1.3000000000000114</v>
      </c>
      <c r="Q36" s="57">
        <f t="shared" si="3"/>
        <v>1.3000000000000114</v>
      </c>
      <c r="R36" s="57">
        <f t="shared" si="3"/>
        <v>1.1999999999999886</v>
      </c>
      <c r="S36" s="57">
        <f t="shared" si="3"/>
        <v>1.3000000000000114</v>
      </c>
      <c r="T36" s="57">
        <f t="shared" si="3"/>
        <v>1.3000000000000114</v>
      </c>
      <c r="U36" s="57">
        <f t="shared" si="3"/>
        <v>1.3000000000000114</v>
      </c>
      <c r="V36" s="57">
        <f t="shared" si="3"/>
        <v>1.3000000000000114</v>
      </c>
      <c r="W36" s="57">
        <f t="shared" si="3"/>
        <v>1.3000000000000114</v>
      </c>
      <c r="X36" s="57">
        <f t="shared" si="3"/>
        <v>1.1999999999999886</v>
      </c>
      <c r="Y36" s="57">
        <f t="shared" si="3"/>
        <v>1.1999999999999886</v>
      </c>
      <c r="Z36" s="57">
        <f t="shared" si="3"/>
        <v>1.3000000000000114</v>
      </c>
      <c r="AA36" s="57">
        <f t="shared" si="3"/>
        <v>1.3000000000000114</v>
      </c>
      <c r="AB36" s="57">
        <f t="shared" si="3"/>
        <v>1.3000000000000114</v>
      </c>
      <c r="AC36" s="57">
        <f t="shared" si="3"/>
        <v>1.3000000000000114</v>
      </c>
      <c r="AD36" s="57">
        <f t="shared" si="3"/>
        <v>1.3000000000000114</v>
      </c>
      <c r="AE36" s="57">
        <f t="shared" si="3"/>
        <v>1.3000000000000114</v>
      </c>
      <c r="AF36" s="57">
        <f t="shared" si="3"/>
        <v>1.3000000000000114</v>
      </c>
      <c r="AG36" s="57">
        <f t="shared" si="3"/>
        <v>1.3000000000000114</v>
      </c>
      <c r="AH36" s="57">
        <f t="shared" si="3"/>
        <v>1.3000000000000114</v>
      </c>
      <c r="AI36" s="57">
        <f t="shared" si="3"/>
        <v>1.3000000000000114</v>
      </c>
      <c r="AJ36" s="57">
        <f t="shared" si="3"/>
        <v>1.3000000000000114</v>
      </c>
      <c r="AK36" s="57">
        <f t="shared" si="3"/>
        <v>1.3000000000000114</v>
      </c>
      <c r="AL36" s="57">
        <f t="shared" si="3"/>
        <v>1.3000000000000114</v>
      </c>
      <c r="AM36" s="57">
        <f t="shared" si="3"/>
        <v>1.3000000000000114</v>
      </c>
      <c r="AN36" s="57">
        <f t="shared" si="3"/>
        <v>1.3000000000000114</v>
      </c>
      <c r="AO36" s="57">
        <f t="shared" si="3"/>
        <v>1.3000000000000114</v>
      </c>
      <c r="AP36" s="57">
        <f t="shared" si="3"/>
        <v>1.3000000000000114</v>
      </c>
      <c r="AQ36" s="57">
        <f t="shared" si="3"/>
        <v>1.3000000000000114</v>
      </c>
      <c r="AR36" s="57">
        <f t="shared" si="3"/>
        <v>1.3000000000000114</v>
      </c>
      <c r="AS36" s="57">
        <f t="shared" si="3"/>
        <v>1.3000000000000114</v>
      </c>
      <c r="AT36" s="57">
        <f t="shared" si="3"/>
        <v>1.3000000000000114</v>
      </c>
      <c r="AU36" s="57">
        <f t="shared" si="3"/>
        <v>1.3000000000000114</v>
      </c>
      <c r="AV36" s="57">
        <f t="shared" si="3"/>
        <v>1.3000000000000114</v>
      </c>
      <c r="AW36" s="57">
        <f t="shared" si="3"/>
        <v>1.3000000000000114</v>
      </c>
      <c r="AX36" s="57">
        <f t="shared" si="3"/>
        <v>1.3000000000000114</v>
      </c>
      <c r="AY36" s="57">
        <f t="shared" si="3"/>
        <v>1.3000000000000114</v>
      </c>
      <c r="AZ36" s="57">
        <f t="shared" si="3"/>
        <v>1.3000000000000114</v>
      </c>
      <c r="BA36" s="57">
        <f t="shared" si="3"/>
        <v>1.3000000000000114</v>
      </c>
      <c r="BB36" s="57">
        <f t="shared" si="3"/>
        <v>1.3000000000000114</v>
      </c>
      <c r="BC36" s="57">
        <f t="shared" si="3"/>
        <v>1.3000000000000114</v>
      </c>
      <c r="BD36" s="57">
        <f t="shared" si="3"/>
        <v>1.3000000000000114</v>
      </c>
      <c r="BE36" s="57">
        <f t="shared" si="3"/>
        <v>1.3000000000000114</v>
      </c>
      <c r="BF36" s="57">
        <f t="shared" si="3"/>
        <v>1.3000000000000114</v>
      </c>
      <c r="BG36" s="57">
        <f t="shared" si="3"/>
        <v>1.3000000000000114</v>
      </c>
      <c r="BH36" s="57">
        <f t="shared" si="3"/>
        <v>1.3000000000000114</v>
      </c>
      <c r="BI36" s="57">
        <f t="shared" si="3"/>
        <v>1.3000000000000114</v>
      </c>
      <c r="BJ36" s="57">
        <f t="shared" si="3"/>
        <v>1.3000000000000114</v>
      </c>
      <c r="BK36" s="57">
        <f t="shared" si="3"/>
        <v>1.3000000000000114</v>
      </c>
      <c r="BL36" s="57">
        <f t="shared" si="3"/>
        <v>1.3000000000000114</v>
      </c>
      <c r="BM36" s="57">
        <f t="shared" si="3"/>
        <v>1.3000000000000114</v>
      </c>
      <c r="BN36" s="57">
        <f t="shared" si="3"/>
        <v>1.3000000000000114</v>
      </c>
      <c r="BO36" s="57">
        <f t="shared" ref="BO36:DZ36" si="4">(BO12-433)</f>
        <v>1.3000000000000114</v>
      </c>
      <c r="BP36" s="57">
        <f t="shared" si="4"/>
        <v>1.3000000000000114</v>
      </c>
      <c r="BQ36" s="57">
        <f t="shared" si="4"/>
        <v>1.3000000000000114</v>
      </c>
      <c r="BR36" s="57">
        <f t="shared" si="4"/>
        <v>1.3000000000000114</v>
      </c>
      <c r="BS36" s="57">
        <f t="shared" si="4"/>
        <v>1.3000000000000114</v>
      </c>
      <c r="BT36" s="57">
        <f t="shared" si="4"/>
        <v>1.3000000000000114</v>
      </c>
      <c r="BU36" s="57">
        <f t="shared" si="4"/>
        <v>1.3000000000000114</v>
      </c>
      <c r="BV36" s="57">
        <f t="shared" si="4"/>
        <v>1.3000000000000114</v>
      </c>
      <c r="BW36" s="57">
        <f t="shared" si="4"/>
        <v>1.3000000000000114</v>
      </c>
      <c r="BX36" s="57">
        <f t="shared" si="4"/>
        <v>1.3000000000000114</v>
      </c>
      <c r="BY36" s="57">
        <f t="shared" si="4"/>
        <v>1.1999999999999886</v>
      </c>
      <c r="BZ36" s="57">
        <f t="shared" si="4"/>
        <v>1.3000000000000114</v>
      </c>
      <c r="CA36" s="57">
        <f t="shared" si="4"/>
        <v>1.3000000000000114</v>
      </c>
      <c r="CB36" s="57">
        <f t="shared" si="4"/>
        <v>1.3000000000000114</v>
      </c>
      <c r="CC36" s="57">
        <f t="shared" si="4"/>
        <v>1.3000000000000114</v>
      </c>
      <c r="CD36" s="57">
        <f t="shared" si="4"/>
        <v>1.3000000000000114</v>
      </c>
      <c r="CE36" s="57">
        <f t="shared" si="4"/>
        <v>1.3000000000000114</v>
      </c>
      <c r="CF36" s="57">
        <f t="shared" si="4"/>
        <v>1.3000000000000114</v>
      </c>
      <c r="CG36" s="57">
        <f t="shared" si="4"/>
        <v>1.3000000000000114</v>
      </c>
      <c r="CH36" s="57">
        <f t="shared" si="4"/>
        <v>1.3000000000000114</v>
      </c>
      <c r="CI36" s="57">
        <f t="shared" si="4"/>
        <v>1.1999999999999886</v>
      </c>
      <c r="CJ36" s="57">
        <f t="shared" si="4"/>
        <v>1.1999999999999886</v>
      </c>
      <c r="CK36" s="57">
        <f t="shared" si="4"/>
        <v>1.3000000000000114</v>
      </c>
      <c r="CL36" s="57">
        <f t="shared" si="4"/>
        <v>1.1999999999999886</v>
      </c>
      <c r="CM36" s="57">
        <f t="shared" si="4"/>
        <v>1.1999999999999886</v>
      </c>
      <c r="CN36" s="57">
        <f t="shared" si="4"/>
        <v>1.3000000000000114</v>
      </c>
      <c r="CO36" s="57">
        <f t="shared" si="4"/>
        <v>1.3000000000000114</v>
      </c>
      <c r="CP36" s="57">
        <f t="shared" si="4"/>
        <v>1.3000000000000114</v>
      </c>
      <c r="CQ36" s="57">
        <f t="shared" si="4"/>
        <v>1.3000000000000114</v>
      </c>
      <c r="CR36" s="57">
        <f t="shared" si="4"/>
        <v>1.3000000000000114</v>
      </c>
      <c r="CS36" s="57">
        <f t="shared" si="4"/>
        <v>1.3000000000000114</v>
      </c>
      <c r="CT36" s="57">
        <f t="shared" si="4"/>
        <v>1.3000000000000114</v>
      </c>
      <c r="CU36" s="57">
        <f t="shared" si="4"/>
        <v>1.3000000000000114</v>
      </c>
      <c r="CV36" s="57">
        <f t="shared" si="4"/>
        <v>1.3000000000000114</v>
      </c>
      <c r="CW36" s="57">
        <f t="shared" si="4"/>
        <v>1.1999999999999886</v>
      </c>
      <c r="CX36" s="57">
        <f t="shared" si="4"/>
        <v>1.3000000000000114</v>
      </c>
      <c r="CY36" s="57">
        <f t="shared" si="4"/>
        <v>1.1999999999999886</v>
      </c>
      <c r="CZ36" s="57">
        <f t="shared" si="4"/>
        <v>1.1999999999999886</v>
      </c>
      <c r="DA36" s="57">
        <f t="shared" si="4"/>
        <v>1.3000000000000114</v>
      </c>
      <c r="DB36" s="57">
        <f t="shared" si="4"/>
        <v>1.3000000000000114</v>
      </c>
      <c r="DC36" s="57">
        <f t="shared" si="4"/>
        <v>1.3000000000000114</v>
      </c>
      <c r="DD36" s="57">
        <f t="shared" si="4"/>
        <v>1.3000000000000114</v>
      </c>
      <c r="DE36" s="57">
        <f t="shared" si="4"/>
        <v>1.3000000000000114</v>
      </c>
      <c r="DF36" s="57">
        <f t="shared" si="4"/>
        <v>1.3000000000000114</v>
      </c>
      <c r="DG36" s="57">
        <f t="shared" si="4"/>
        <v>1.3000000000000114</v>
      </c>
      <c r="DH36" s="57">
        <f t="shared" si="4"/>
        <v>1.3000000000000114</v>
      </c>
      <c r="DI36" s="57">
        <f t="shared" si="4"/>
        <v>1.3000000000000114</v>
      </c>
      <c r="DJ36" s="57">
        <f t="shared" si="4"/>
        <v>1.1999999999999886</v>
      </c>
      <c r="DK36" s="57">
        <f t="shared" si="4"/>
        <v>1.3000000000000114</v>
      </c>
      <c r="DL36" s="57">
        <f t="shared" si="4"/>
        <v>1.1999999999999886</v>
      </c>
      <c r="DM36" s="57">
        <f t="shared" si="4"/>
        <v>1.1999999999999886</v>
      </c>
      <c r="DN36" s="57">
        <f t="shared" si="4"/>
        <v>1.1999999999999886</v>
      </c>
      <c r="DO36" s="57">
        <f t="shared" si="4"/>
        <v>1.3000000000000114</v>
      </c>
      <c r="DP36" s="57">
        <f t="shared" si="4"/>
        <v>1.3000000000000114</v>
      </c>
      <c r="DQ36" s="57">
        <f t="shared" si="4"/>
        <v>1.3000000000000114</v>
      </c>
      <c r="DR36" s="57">
        <f t="shared" si="4"/>
        <v>1.3000000000000114</v>
      </c>
      <c r="DS36" s="57">
        <f t="shared" si="4"/>
        <v>1.3000000000000114</v>
      </c>
      <c r="DT36" s="57">
        <f t="shared" si="4"/>
        <v>1.3000000000000114</v>
      </c>
      <c r="DU36" s="57">
        <f t="shared" si="4"/>
        <v>1.3000000000000114</v>
      </c>
      <c r="DV36" s="57">
        <f t="shared" si="4"/>
        <v>1.3000000000000114</v>
      </c>
      <c r="DW36" s="57">
        <f t="shared" si="4"/>
        <v>1.3000000000000114</v>
      </c>
      <c r="DX36" s="57">
        <f t="shared" si="4"/>
        <v>1.1999999999999886</v>
      </c>
      <c r="DY36" s="57">
        <f t="shared" si="4"/>
        <v>1.3000000000000114</v>
      </c>
      <c r="DZ36" s="57">
        <f t="shared" si="4"/>
        <v>1.3000000000000114</v>
      </c>
      <c r="EA36" s="115"/>
      <c r="EB36" s="32"/>
      <c r="EF36" s="5"/>
      <c r="EG36" s="5"/>
      <c r="EH36" s="5"/>
      <c r="EI36" s="5"/>
      <c r="EJ36" s="5"/>
      <c r="EK36" s="5"/>
      <c r="EL36" s="32"/>
      <c r="EM36" s="5"/>
      <c r="EN36" s="5"/>
      <c r="EO36" s="2"/>
      <c r="EP36" s="2"/>
      <c r="EQ36" s="2"/>
      <c r="ER36" s="2"/>
    </row>
    <row r="37" spans="1:148" s="36" customFormat="1" x14ac:dyDescent="0.25">
      <c r="A37" s="56" t="s">
        <v>7</v>
      </c>
      <c r="B37" s="57">
        <f t="shared" ref="B37" si="5">IF(OR(B13="NA",B14="NA"),"NA",IF(OR(B13="RAISED",B14="RAISED"),"RAISED",B13-B14))</f>
        <v>0.10000000000002274</v>
      </c>
      <c r="C37" s="57">
        <f>(C13-C14)</f>
        <v>0.10000000000002274</v>
      </c>
      <c r="D37" s="57">
        <f t="shared" ref="D37:BO37" si="6">(D13-D14)</f>
        <v>0.10000000000002274</v>
      </c>
      <c r="E37" s="57">
        <f t="shared" si="6"/>
        <v>0.10000000000002274</v>
      </c>
      <c r="F37" s="57">
        <f t="shared" si="6"/>
        <v>0.10000000000002274</v>
      </c>
      <c r="G37" s="57">
        <f t="shared" si="6"/>
        <v>0.10000000000002274</v>
      </c>
      <c r="H37" s="57">
        <f t="shared" si="6"/>
        <v>0.10000000000002274</v>
      </c>
      <c r="I37" s="57">
        <f t="shared" si="6"/>
        <v>0.10000000000002274</v>
      </c>
      <c r="J37" s="57">
        <f t="shared" si="6"/>
        <v>0.10000000000002274</v>
      </c>
      <c r="K37" s="57">
        <f t="shared" si="6"/>
        <v>0.10000000000002274</v>
      </c>
      <c r="L37" s="57">
        <f t="shared" si="6"/>
        <v>0.10000000000002274</v>
      </c>
      <c r="M37" s="57">
        <f t="shared" si="6"/>
        <v>0.10000000000002274</v>
      </c>
      <c r="N37" s="57">
        <f t="shared" si="6"/>
        <v>9.9999999999965894E-2</v>
      </c>
      <c r="O37" s="57">
        <f t="shared" si="6"/>
        <v>0.10000000000002274</v>
      </c>
      <c r="P37" s="57">
        <f t="shared" si="6"/>
        <v>0.10000000000002274</v>
      </c>
      <c r="Q37" s="57">
        <f t="shared" si="6"/>
        <v>0.10000000000002274</v>
      </c>
      <c r="R37" s="57">
        <f t="shared" si="6"/>
        <v>0.10000000000002274</v>
      </c>
      <c r="S37" s="57">
        <f t="shared" si="6"/>
        <v>0.10000000000002274</v>
      </c>
      <c r="T37" s="57">
        <f t="shared" si="6"/>
        <v>0.10000000000002274</v>
      </c>
      <c r="U37" s="57">
        <f t="shared" si="6"/>
        <v>0.10000000000002274</v>
      </c>
      <c r="V37" s="57">
        <f t="shared" si="6"/>
        <v>0.10000000000002274</v>
      </c>
      <c r="W37" s="57">
        <f t="shared" si="6"/>
        <v>0.19999999999998863</v>
      </c>
      <c r="X37" s="57">
        <f t="shared" si="6"/>
        <v>0.19999999999998863</v>
      </c>
      <c r="Y37" s="57">
        <f t="shared" si="6"/>
        <v>0.19999999999998863</v>
      </c>
      <c r="Z37" s="57">
        <f t="shared" si="6"/>
        <v>0.19999999999998863</v>
      </c>
      <c r="AA37" s="57">
        <f t="shared" si="6"/>
        <v>0.19999999999998863</v>
      </c>
      <c r="AB37" s="57">
        <f t="shared" si="6"/>
        <v>0.19999999999998863</v>
      </c>
      <c r="AC37" s="57">
        <f t="shared" si="6"/>
        <v>0.19999999999998863</v>
      </c>
      <c r="AD37" s="57">
        <f t="shared" si="6"/>
        <v>0.19999999999998863</v>
      </c>
      <c r="AE37" s="57">
        <f t="shared" si="6"/>
        <v>0.19999999999998863</v>
      </c>
      <c r="AF37" s="57">
        <f t="shared" si="6"/>
        <v>0.19999999999998863</v>
      </c>
      <c r="AG37" s="57">
        <f>(AG13-AG14)</f>
        <v>0.59999999999996589</v>
      </c>
      <c r="AH37" s="57">
        <f t="shared" si="6"/>
        <v>0.19999999999998863</v>
      </c>
      <c r="AI37" s="57">
        <f t="shared" si="6"/>
        <v>0.30000000000001137</v>
      </c>
      <c r="AJ37" s="57">
        <f t="shared" si="6"/>
        <v>0.19999999999998863</v>
      </c>
      <c r="AK37" s="57">
        <f t="shared" si="6"/>
        <v>0.19999999999998863</v>
      </c>
      <c r="AL37" s="57">
        <f t="shared" si="6"/>
        <v>0.19999999999998863</v>
      </c>
      <c r="AM37" s="57">
        <f t="shared" si="6"/>
        <v>0.19999999999998863</v>
      </c>
      <c r="AN37" s="57">
        <f t="shared" si="6"/>
        <v>0.19999999999998863</v>
      </c>
      <c r="AO37" s="57">
        <f t="shared" si="6"/>
        <v>0.30000000000001137</v>
      </c>
      <c r="AP37" s="57">
        <f t="shared" si="6"/>
        <v>0.19999999999998863</v>
      </c>
      <c r="AQ37" s="57">
        <f t="shared" si="6"/>
        <v>0.19999999999998863</v>
      </c>
      <c r="AR37" s="57">
        <f t="shared" si="6"/>
        <v>0.19999999999998863</v>
      </c>
      <c r="AS37" s="57">
        <f t="shared" si="6"/>
        <v>0.19999999999998863</v>
      </c>
      <c r="AT37" s="57">
        <f t="shared" si="6"/>
        <v>0.19999999999998863</v>
      </c>
      <c r="AU37" s="57">
        <f t="shared" si="6"/>
        <v>0.19999999999998863</v>
      </c>
      <c r="AV37" s="57">
        <f t="shared" si="6"/>
        <v>0.19999999999998863</v>
      </c>
      <c r="AW37" s="57">
        <f t="shared" si="6"/>
        <v>0.19999999999998863</v>
      </c>
      <c r="AX37" s="57">
        <f t="shared" si="6"/>
        <v>0.19999999999998863</v>
      </c>
      <c r="AY37" s="57">
        <f t="shared" si="6"/>
        <v>0.19999999999998863</v>
      </c>
      <c r="AZ37" s="57">
        <f t="shared" si="6"/>
        <v>0.19999999999998863</v>
      </c>
      <c r="BA37" s="57">
        <f t="shared" si="6"/>
        <v>0.19999999999998863</v>
      </c>
      <c r="BB37" s="57">
        <f t="shared" si="6"/>
        <v>0.19999999999998863</v>
      </c>
      <c r="BC37" s="57">
        <f t="shared" si="6"/>
        <v>0.19999999999998863</v>
      </c>
      <c r="BD37" s="57">
        <f t="shared" si="6"/>
        <v>0.19999999999998863</v>
      </c>
      <c r="BE37" s="57">
        <f t="shared" si="6"/>
        <v>0.19999999999998863</v>
      </c>
      <c r="BF37" s="57">
        <f t="shared" si="6"/>
        <v>0.19999999999998863</v>
      </c>
      <c r="BG37" s="57">
        <f t="shared" si="6"/>
        <v>0.30000000000001137</v>
      </c>
      <c r="BH37" s="57">
        <f t="shared" si="6"/>
        <v>0.19999999999998863</v>
      </c>
      <c r="BI37" s="57">
        <f t="shared" si="6"/>
        <v>0.19999999999998863</v>
      </c>
      <c r="BJ37" s="57">
        <f t="shared" si="6"/>
        <v>0.19999999999998863</v>
      </c>
      <c r="BK37" s="57">
        <f t="shared" si="6"/>
        <v>0.19999999999998863</v>
      </c>
      <c r="BL37" s="57">
        <f t="shared" si="6"/>
        <v>0.19999999999998863</v>
      </c>
      <c r="BM37" s="57">
        <f t="shared" si="6"/>
        <v>0.19999999999998863</v>
      </c>
      <c r="BN37" s="57">
        <f t="shared" si="6"/>
        <v>0.30000000000001137</v>
      </c>
      <c r="BO37" s="57">
        <f t="shared" si="6"/>
        <v>0.19999999999998863</v>
      </c>
      <c r="BP37" s="57">
        <f t="shared" ref="BP37:DZ37" si="7">(BP13-BP14)</f>
        <v>0.19999999999998863</v>
      </c>
      <c r="BQ37" s="57">
        <f t="shared" si="7"/>
        <v>0.30000000000001137</v>
      </c>
      <c r="BR37" s="57">
        <f t="shared" si="7"/>
        <v>0.30000000000001137</v>
      </c>
      <c r="BS37" s="57">
        <f t="shared" si="7"/>
        <v>0.30000000000001137</v>
      </c>
      <c r="BT37" s="57">
        <f t="shared" si="7"/>
        <v>0</v>
      </c>
      <c r="BU37" s="57">
        <f t="shared" si="7"/>
        <v>0.30000000000001137</v>
      </c>
      <c r="BV37" s="57">
        <f t="shared" si="7"/>
        <v>0.30000000000001137</v>
      </c>
      <c r="BW37" s="57">
        <f t="shared" si="7"/>
        <v>0.30000000000001137</v>
      </c>
      <c r="BX37" s="57">
        <f t="shared" si="7"/>
        <v>0.19999999999998863</v>
      </c>
      <c r="BY37" s="57">
        <f t="shared" si="7"/>
        <v>0.19999999999998863</v>
      </c>
      <c r="BZ37" s="57">
        <f t="shared" si="7"/>
        <v>0.30000000000001137</v>
      </c>
      <c r="CA37" s="57">
        <f t="shared" si="7"/>
        <v>9.9999999999965894E-2</v>
      </c>
      <c r="CB37" s="57">
        <f t="shared" si="7"/>
        <v>0.19999999999998863</v>
      </c>
      <c r="CC37" s="57">
        <f t="shared" si="7"/>
        <v>9.9999999999965894E-2</v>
      </c>
      <c r="CD37" s="57">
        <f t="shared" si="7"/>
        <v>9.9999999999965894E-2</v>
      </c>
      <c r="CE37" s="57">
        <f t="shared" si="7"/>
        <v>0.19999999999998863</v>
      </c>
      <c r="CF37" s="57">
        <f t="shared" si="7"/>
        <v>9.9999999999965894E-2</v>
      </c>
      <c r="CG37" s="57">
        <f t="shared" si="7"/>
        <v>0.30000000000001137</v>
      </c>
      <c r="CH37" s="57">
        <f t="shared" si="7"/>
        <v>9.9999999999965894E-2</v>
      </c>
      <c r="CI37" s="57">
        <f t="shared" si="7"/>
        <v>0.19999999999998863</v>
      </c>
      <c r="CJ37" s="57">
        <f t="shared" si="7"/>
        <v>0.40000000000003411</v>
      </c>
      <c r="CK37" s="57">
        <f t="shared" si="7"/>
        <v>0.40000000000003411</v>
      </c>
      <c r="CL37" s="57">
        <f t="shared" si="7"/>
        <v>0.30000000000001137</v>
      </c>
      <c r="CM37" s="57">
        <f t="shared" si="7"/>
        <v>0.30000000000001137</v>
      </c>
      <c r="CN37" s="57">
        <f t="shared" si="7"/>
        <v>0.60000000000002274</v>
      </c>
      <c r="CO37" s="57">
        <f t="shared" si="7"/>
        <v>0.40000000000003411</v>
      </c>
      <c r="CP37" s="57">
        <f t="shared" si="7"/>
        <v>0.19999999999998863</v>
      </c>
      <c r="CQ37" s="57">
        <f t="shared" si="7"/>
        <v>0.30000000000001137</v>
      </c>
      <c r="CR37" s="57">
        <f t="shared" si="7"/>
        <v>0.30000000000001137</v>
      </c>
      <c r="CS37" s="57">
        <f t="shared" si="7"/>
        <v>0.19999999999998863</v>
      </c>
      <c r="CT37" s="57">
        <f t="shared" si="7"/>
        <v>0.19999999999998863</v>
      </c>
      <c r="CU37" s="57">
        <f t="shared" si="7"/>
        <v>0.19999999999998863</v>
      </c>
      <c r="CV37" s="57">
        <f t="shared" si="7"/>
        <v>0.19999999999998863</v>
      </c>
      <c r="CW37" s="57">
        <f t="shared" si="7"/>
        <v>0.30000000000001137</v>
      </c>
      <c r="CX37" s="57">
        <f t="shared" si="7"/>
        <v>0.19999999999998863</v>
      </c>
      <c r="CY37" s="57">
        <f t="shared" si="7"/>
        <v>0.30000000000001137</v>
      </c>
      <c r="CZ37" s="57">
        <f t="shared" si="7"/>
        <v>0.19999999999998863</v>
      </c>
      <c r="DA37" s="57">
        <f t="shared" si="7"/>
        <v>0</v>
      </c>
      <c r="DB37" s="57">
        <f t="shared" si="7"/>
        <v>0.10000000000002274</v>
      </c>
      <c r="DC37" s="57">
        <f t="shared" si="7"/>
        <v>0.10000000000002274</v>
      </c>
      <c r="DD37" s="57">
        <f t="shared" si="7"/>
        <v>0.10000000000002274</v>
      </c>
      <c r="DE37" s="57">
        <f t="shared" si="7"/>
        <v>0.10000000000002274</v>
      </c>
      <c r="DF37" s="57">
        <f t="shared" si="7"/>
        <v>0.10000000000002274</v>
      </c>
      <c r="DG37" s="57">
        <f t="shared" si="7"/>
        <v>0.10000000000002274</v>
      </c>
      <c r="DH37" s="57">
        <f t="shared" si="7"/>
        <v>0.10000000000002274</v>
      </c>
      <c r="DI37" s="57">
        <f t="shared" si="7"/>
        <v>0.19999999999998863</v>
      </c>
      <c r="DJ37" s="57">
        <f t="shared" si="7"/>
        <v>0.10000000000002274</v>
      </c>
      <c r="DK37" s="57">
        <f t="shared" si="7"/>
        <v>0.10000000000002274</v>
      </c>
      <c r="DL37" s="57">
        <f t="shared" si="7"/>
        <v>0.10000000000002274</v>
      </c>
      <c r="DM37" s="57">
        <f t="shared" si="7"/>
        <v>0.10000000000002274</v>
      </c>
      <c r="DN37" s="57">
        <f t="shared" si="7"/>
        <v>0.10000000000002274</v>
      </c>
      <c r="DO37" s="57">
        <f t="shared" si="7"/>
        <v>0.10000000000002274</v>
      </c>
      <c r="DP37" s="57">
        <f t="shared" si="7"/>
        <v>0.10000000000002274</v>
      </c>
      <c r="DQ37" s="57">
        <f t="shared" si="7"/>
        <v>0.10000000000002274</v>
      </c>
      <c r="DR37" s="57">
        <f t="shared" si="7"/>
        <v>0.10000000000002274</v>
      </c>
      <c r="DS37" s="57">
        <f t="shared" si="7"/>
        <v>0.10000000000002274</v>
      </c>
      <c r="DT37" s="57">
        <f t="shared" si="7"/>
        <v>0.10000000000002274</v>
      </c>
      <c r="DU37" s="57">
        <f t="shared" si="7"/>
        <v>0.10000000000002274</v>
      </c>
      <c r="DV37" s="57">
        <f t="shared" si="7"/>
        <v>0.10000000000002274</v>
      </c>
      <c r="DW37" s="57">
        <f t="shared" si="7"/>
        <v>0.10000000000002274</v>
      </c>
      <c r="DX37" s="57">
        <f t="shared" si="7"/>
        <v>0.10000000000002274</v>
      </c>
      <c r="DY37" s="57">
        <f t="shared" si="7"/>
        <v>0.10000000000002274</v>
      </c>
      <c r="DZ37" s="57">
        <f t="shared" si="7"/>
        <v>0.10000000000002274</v>
      </c>
      <c r="EA37" s="115"/>
      <c r="EB37" s="32"/>
      <c r="EF37" s="5"/>
      <c r="EG37" s="5"/>
      <c r="EH37" s="5"/>
      <c r="EI37" s="5"/>
      <c r="EJ37" s="5"/>
      <c r="EK37" s="5"/>
      <c r="EL37" s="32"/>
      <c r="EM37" s="5"/>
      <c r="EN37" s="5"/>
      <c r="EO37" s="2"/>
      <c r="EP37" s="2"/>
      <c r="EQ37" s="2"/>
      <c r="ER37" s="2"/>
    </row>
    <row r="38" spans="1:148" s="36" customFormat="1" x14ac:dyDescent="0.25">
      <c r="A38" s="52" t="s">
        <v>10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8"/>
      <c r="DS38" s="58"/>
      <c r="DT38" s="58"/>
      <c r="DU38" s="58"/>
      <c r="DV38" s="58"/>
      <c r="DW38" s="58"/>
      <c r="DX38" s="58"/>
      <c r="DY38" s="58"/>
      <c r="DZ38" s="59"/>
      <c r="EA38" s="115"/>
      <c r="EB38" s="31"/>
      <c r="EC38" s="5"/>
      <c r="ED38" s="5"/>
      <c r="EE38" s="5"/>
      <c r="EF38" s="5"/>
      <c r="EG38" s="5"/>
      <c r="EH38" s="5"/>
      <c r="EI38" s="5"/>
      <c r="EJ38" s="5"/>
      <c r="EK38" s="5"/>
      <c r="EL38" s="31"/>
      <c r="EM38" s="5"/>
      <c r="EN38" s="5"/>
      <c r="EO38" s="2"/>
      <c r="EP38" s="2"/>
      <c r="EQ38" s="2"/>
      <c r="ER38" s="2"/>
    </row>
    <row r="39" spans="1:148" s="36" customFormat="1" x14ac:dyDescent="0.25">
      <c r="A39" s="56" t="s">
        <v>9</v>
      </c>
      <c r="B39" s="57">
        <f t="shared" ref="B39:AG39" si="8">IF(OR(B16="NA",B17="NA"),"NA",B16-B17)</f>
        <v>-0.10000000000002274</v>
      </c>
      <c r="C39" s="57">
        <f t="shared" si="8"/>
        <v>0</v>
      </c>
      <c r="D39" s="57">
        <f t="shared" si="8"/>
        <v>-0.10000000000002274</v>
      </c>
      <c r="E39" s="57">
        <f t="shared" si="8"/>
        <v>0</v>
      </c>
      <c r="F39" s="57">
        <f t="shared" si="8"/>
        <v>0.10000000000002274</v>
      </c>
      <c r="G39" s="57">
        <f t="shared" si="8"/>
        <v>-9.9999999999965894E-2</v>
      </c>
      <c r="H39" s="57">
        <f t="shared" si="8"/>
        <v>0</v>
      </c>
      <c r="I39" s="57">
        <f t="shared" si="8"/>
        <v>-0.10000000000002274</v>
      </c>
      <c r="J39" s="57">
        <f t="shared" si="8"/>
        <v>-0.10000000000002274</v>
      </c>
      <c r="K39" s="57">
        <f t="shared" si="8"/>
        <v>0</v>
      </c>
      <c r="L39" s="57">
        <f t="shared" si="8"/>
        <v>0</v>
      </c>
      <c r="M39" s="57">
        <f t="shared" si="8"/>
        <v>0</v>
      </c>
      <c r="N39" s="57">
        <f t="shared" si="8"/>
        <v>0</v>
      </c>
      <c r="O39" s="57">
        <f t="shared" si="8"/>
        <v>0</v>
      </c>
      <c r="P39" s="57">
        <f t="shared" si="8"/>
        <v>0</v>
      </c>
      <c r="Q39" s="57">
        <f t="shared" si="8"/>
        <v>0</v>
      </c>
      <c r="R39" s="57">
        <f t="shared" si="8"/>
        <v>0.10000000000002274</v>
      </c>
      <c r="S39" s="57">
        <f t="shared" si="8"/>
        <v>0</v>
      </c>
      <c r="T39" s="57">
        <f t="shared" si="8"/>
        <v>0</v>
      </c>
      <c r="U39" s="57">
        <f t="shared" si="8"/>
        <v>0</v>
      </c>
      <c r="V39" s="57">
        <f t="shared" si="8"/>
        <v>0</v>
      </c>
      <c r="W39" s="57">
        <f t="shared" si="8"/>
        <v>0.10000000000002274</v>
      </c>
      <c r="X39" s="57">
        <f t="shared" si="8"/>
        <v>0</v>
      </c>
      <c r="Y39" s="57">
        <f t="shared" si="8"/>
        <v>0</v>
      </c>
      <c r="Z39" s="57">
        <f t="shared" si="8"/>
        <v>0</v>
      </c>
      <c r="AA39" s="57">
        <f t="shared" si="8"/>
        <v>0</v>
      </c>
      <c r="AB39" s="57">
        <f t="shared" si="8"/>
        <v>0</v>
      </c>
      <c r="AC39" s="57">
        <f t="shared" si="8"/>
        <v>0</v>
      </c>
      <c r="AD39" s="57">
        <f t="shared" si="8"/>
        <v>0</v>
      </c>
      <c r="AE39" s="57">
        <f t="shared" si="8"/>
        <v>0</v>
      </c>
      <c r="AF39" s="57">
        <f t="shared" si="8"/>
        <v>0</v>
      </c>
      <c r="AG39" s="57">
        <f t="shared" si="8"/>
        <v>0</v>
      </c>
      <c r="AH39" s="57">
        <f t="shared" ref="AH39:BM39" si="9">IF(OR(AH16="NA",AH17="NA"),"NA",AH16-AH17)</f>
        <v>0</v>
      </c>
      <c r="AI39" s="57">
        <f t="shared" si="9"/>
        <v>0</v>
      </c>
      <c r="AJ39" s="57">
        <f t="shared" si="9"/>
        <v>0</v>
      </c>
      <c r="AK39" s="57">
        <f t="shared" si="9"/>
        <v>0</v>
      </c>
      <c r="AL39" s="57">
        <f t="shared" si="9"/>
        <v>0</v>
      </c>
      <c r="AM39" s="57">
        <f t="shared" si="9"/>
        <v>0</v>
      </c>
      <c r="AN39" s="57">
        <f t="shared" si="9"/>
        <v>-0.10000000000002274</v>
      </c>
      <c r="AO39" s="57">
        <f t="shared" si="9"/>
        <v>0</v>
      </c>
      <c r="AP39" s="57">
        <f t="shared" si="9"/>
        <v>0</v>
      </c>
      <c r="AQ39" s="57">
        <f t="shared" si="9"/>
        <v>0</v>
      </c>
      <c r="AR39" s="57">
        <f t="shared" si="9"/>
        <v>0</v>
      </c>
      <c r="AS39" s="57">
        <f t="shared" si="9"/>
        <v>0</v>
      </c>
      <c r="AT39" s="57">
        <f t="shared" si="9"/>
        <v>0</v>
      </c>
      <c r="AU39" s="57">
        <f t="shared" si="9"/>
        <v>0</v>
      </c>
      <c r="AV39" s="57">
        <f t="shared" si="9"/>
        <v>0</v>
      </c>
      <c r="AW39" s="57">
        <f t="shared" si="9"/>
        <v>0</v>
      </c>
      <c r="AX39" s="57">
        <f t="shared" si="9"/>
        <v>0</v>
      </c>
      <c r="AY39" s="57">
        <f t="shared" si="9"/>
        <v>0</v>
      </c>
      <c r="AZ39" s="57">
        <f t="shared" si="9"/>
        <v>0</v>
      </c>
      <c r="BA39" s="57">
        <f t="shared" si="9"/>
        <v>0</v>
      </c>
      <c r="BB39" s="57">
        <f t="shared" si="9"/>
        <v>0</v>
      </c>
      <c r="BC39" s="57">
        <f t="shared" si="9"/>
        <v>0</v>
      </c>
      <c r="BD39" s="57">
        <f t="shared" si="9"/>
        <v>-9.9999999999965894E-2</v>
      </c>
      <c r="BE39" s="57">
        <f t="shared" si="9"/>
        <v>0</v>
      </c>
      <c r="BF39" s="57">
        <f t="shared" si="9"/>
        <v>-0.10000000000002274</v>
      </c>
      <c r="BG39" s="57">
        <f t="shared" si="9"/>
        <v>-0.10000000000002274</v>
      </c>
      <c r="BH39" s="57">
        <f t="shared" si="9"/>
        <v>-0.10000000000002274</v>
      </c>
      <c r="BI39" s="57">
        <f t="shared" si="9"/>
        <v>9.9999999999965894E-2</v>
      </c>
      <c r="BJ39" s="57">
        <f t="shared" si="9"/>
        <v>0</v>
      </c>
      <c r="BK39" s="57">
        <f t="shared" si="9"/>
        <v>0</v>
      </c>
      <c r="BL39" s="57">
        <f t="shared" si="9"/>
        <v>0</v>
      </c>
      <c r="BM39" s="57">
        <f t="shared" si="9"/>
        <v>0</v>
      </c>
      <c r="BN39" s="57">
        <f t="shared" ref="BN39:CS39" si="10">IF(OR(BN16="NA",BN17="NA"),"NA",BN16-BN17)</f>
        <v>0.10000000000002274</v>
      </c>
      <c r="BO39" s="57">
        <f t="shared" si="10"/>
        <v>0.10000000000002274</v>
      </c>
      <c r="BP39" s="57">
        <f t="shared" si="10"/>
        <v>0.10000000000002274</v>
      </c>
      <c r="BQ39" s="57">
        <f t="shared" si="10"/>
        <v>0</v>
      </c>
      <c r="BR39" s="57">
        <f t="shared" si="10"/>
        <v>0</v>
      </c>
      <c r="BS39" s="57">
        <f t="shared" si="10"/>
        <v>0.10000000000002274</v>
      </c>
      <c r="BT39" s="57">
        <f t="shared" si="10"/>
        <v>0.10000000000002274</v>
      </c>
      <c r="BU39" s="57">
        <f t="shared" si="10"/>
        <v>0</v>
      </c>
      <c r="BV39" s="57">
        <f t="shared" si="10"/>
        <v>0</v>
      </c>
      <c r="BW39" s="57">
        <f t="shared" si="10"/>
        <v>9.9999999999965894E-2</v>
      </c>
      <c r="BX39" s="57">
        <f t="shared" si="10"/>
        <v>0</v>
      </c>
      <c r="BY39" s="57">
        <f t="shared" si="10"/>
        <v>0</v>
      </c>
      <c r="BZ39" s="57">
        <f t="shared" si="10"/>
        <v>9.9999999999965894E-2</v>
      </c>
      <c r="CA39" s="57">
        <f t="shared" si="10"/>
        <v>9.9999999999965894E-2</v>
      </c>
      <c r="CB39" s="57">
        <f t="shared" si="10"/>
        <v>-0.10000000000002274</v>
      </c>
      <c r="CC39" s="57">
        <f t="shared" si="10"/>
        <v>9.9999999999965894E-2</v>
      </c>
      <c r="CD39" s="57">
        <f t="shared" si="10"/>
        <v>9.9999999999965894E-2</v>
      </c>
      <c r="CE39" s="57">
        <f t="shared" si="10"/>
        <v>0</v>
      </c>
      <c r="CF39" s="57">
        <f t="shared" si="10"/>
        <v>0.10000000000002274</v>
      </c>
      <c r="CG39" s="57">
        <f t="shared" si="10"/>
        <v>0</v>
      </c>
      <c r="CH39" s="57">
        <f t="shared" si="10"/>
        <v>0.10000000000002274</v>
      </c>
      <c r="CI39" s="57">
        <f t="shared" si="10"/>
        <v>0.10000000000002274</v>
      </c>
      <c r="CJ39" s="57">
        <f t="shared" si="10"/>
        <v>0</v>
      </c>
      <c r="CK39" s="57">
        <f t="shared" si="10"/>
        <v>9.9999999999965894E-2</v>
      </c>
      <c r="CL39" s="57">
        <f t="shared" si="10"/>
        <v>0.10000000000002274</v>
      </c>
      <c r="CM39" s="57">
        <f t="shared" si="10"/>
        <v>0.10000000000002274</v>
      </c>
      <c r="CN39" s="57">
        <f t="shared" si="10"/>
        <v>9.9999999999965894E-2</v>
      </c>
      <c r="CO39" s="57">
        <f t="shared" si="10"/>
        <v>0.10000000000002274</v>
      </c>
      <c r="CP39" s="57">
        <f t="shared" si="10"/>
        <v>0.10000000000002274</v>
      </c>
      <c r="CQ39" s="57">
        <f t="shared" si="10"/>
        <v>9.9999999999965894E-2</v>
      </c>
      <c r="CR39" s="57">
        <f t="shared" si="10"/>
        <v>9.9999999999965894E-2</v>
      </c>
      <c r="CS39" s="57">
        <f t="shared" si="10"/>
        <v>0</v>
      </c>
      <c r="CT39" s="57">
        <f t="shared" ref="CT39:DZ39" si="11">IF(OR(CT16="NA",CT17="NA"),"NA",CT16-CT17)</f>
        <v>0.10000000000002274</v>
      </c>
      <c r="CU39" s="57">
        <f t="shared" si="11"/>
        <v>0.10000000000002274</v>
      </c>
      <c r="CV39" s="57">
        <f t="shared" si="11"/>
        <v>0</v>
      </c>
      <c r="CW39" s="57">
        <f t="shared" si="11"/>
        <v>0.10000000000002274</v>
      </c>
      <c r="CX39" s="57">
        <f t="shared" si="11"/>
        <v>9.9999999999965894E-2</v>
      </c>
      <c r="CY39" s="57">
        <f t="shared" si="11"/>
        <v>9.9999999999965894E-2</v>
      </c>
      <c r="CZ39" s="57">
        <f t="shared" si="11"/>
        <v>0.10000000000002274</v>
      </c>
      <c r="DA39" s="57">
        <f t="shared" si="11"/>
        <v>0.10000000000002274</v>
      </c>
      <c r="DB39" s="57">
        <f t="shared" si="11"/>
        <v>9.9999999999965894E-2</v>
      </c>
      <c r="DC39" s="57">
        <f t="shared" si="11"/>
        <v>9.9999999999965894E-2</v>
      </c>
      <c r="DD39" s="57">
        <f t="shared" si="11"/>
        <v>9.9999999999965894E-2</v>
      </c>
      <c r="DE39" s="57">
        <f t="shared" si="11"/>
        <v>0.10000000000002274</v>
      </c>
      <c r="DF39" s="57">
        <f t="shared" si="11"/>
        <v>0.10000000000002274</v>
      </c>
      <c r="DG39" s="57">
        <f t="shared" si="11"/>
        <v>0</v>
      </c>
      <c r="DH39" s="57">
        <f t="shared" si="11"/>
        <v>0.10000000000002274</v>
      </c>
      <c r="DI39" s="57">
        <f t="shared" si="11"/>
        <v>0.20000000000004547</v>
      </c>
      <c r="DJ39" s="57">
        <f t="shared" si="11"/>
        <v>0.10000000000002274</v>
      </c>
      <c r="DK39" s="57">
        <f t="shared" si="11"/>
        <v>0.10000000000002274</v>
      </c>
      <c r="DL39" s="57">
        <f t="shared" si="11"/>
        <v>9.9999999999965894E-2</v>
      </c>
      <c r="DM39" s="57">
        <f t="shared" si="11"/>
        <v>9.9999999999965894E-2</v>
      </c>
      <c r="DN39" s="57">
        <f t="shared" si="11"/>
        <v>0</v>
      </c>
      <c r="DO39" s="57">
        <f t="shared" si="11"/>
        <v>0</v>
      </c>
      <c r="DP39" s="57">
        <f t="shared" si="11"/>
        <v>0</v>
      </c>
      <c r="DQ39" s="57">
        <f t="shared" si="11"/>
        <v>0</v>
      </c>
      <c r="DR39" s="58">
        <f t="shared" si="11"/>
        <v>0</v>
      </c>
      <c r="DS39" s="58">
        <f t="shared" si="11"/>
        <v>0</v>
      </c>
      <c r="DT39" s="58">
        <f t="shared" si="11"/>
        <v>0</v>
      </c>
      <c r="DU39" s="58">
        <f t="shared" si="11"/>
        <v>0</v>
      </c>
      <c r="DV39" s="58">
        <f t="shared" si="11"/>
        <v>0</v>
      </c>
      <c r="DW39" s="58">
        <f t="shared" si="11"/>
        <v>0.10000000000002274</v>
      </c>
      <c r="DX39" s="58">
        <f t="shared" si="11"/>
        <v>0</v>
      </c>
      <c r="DY39" s="58">
        <f t="shared" si="11"/>
        <v>0</v>
      </c>
      <c r="DZ39" s="59">
        <f t="shared" si="11"/>
        <v>0</v>
      </c>
      <c r="EA39" s="115"/>
      <c r="EB39" s="32"/>
      <c r="EC39" s="5"/>
      <c r="ED39" s="5"/>
      <c r="EE39" s="5"/>
      <c r="EF39" s="5"/>
      <c r="EG39" s="5"/>
      <c r="EH39" s="5"/>
      <c r="EI39" s="5"/>
      <c r="EJ39" s="5"/>
      <c r="EK39" s="5"/>
      <c r="EL39" s="32"/>
      <c r="EM39" s="5"/>
      <c r="EN39" s="5"/>
      <c r="EO39" s="2"/>
      <c r="EP39" s="2"/>
      <c r="EQ39" s="2"/>
      <c r="ER39" s="2"/>
    </row>
    <row r="40" spans="1:148" s="36" customFormat="1" x14ac:dyDescent="0.25">
      <c r="A40" s="56" t="s">
        <v>8</v>
      </c>
      <c r="B40" s="57">
        <f t="shared" ref="B40:AG40" si="12">IF(B18="NA","NA",B18-433)</f>
        <v>1.1999999999999886</v>
      </c>
      <c r="C40" s="57">
        <f t="shared" si="12"/>
        <v>1.3000000000000114</v>
      </c>
      <c r="D40" s="57">
        <f t="shared" si="12"/>
        <v>1.1999999999999886</v>
      </c>
      <c r="E40" s="57">
        <f t="shared" si="12"/>
        <v>1.1999999999999886</v>
      </c>
      <c r="F40" s="57">
        <f t="shared" si="12"/>
        <v>1.1999999999999886</v>
      </c>
      <c r="G40" s="57">
        <f t="shared" si="12"/>
        <v>1.1999999999999886</v>
      </c>
      <c r="H40" s="57">
        <f t="shared" si="12"/>
        <v>1.1999999999999886</v>
      </c>
      <c r="I40" s="57">
        <f t="shared" si="12"/>
        <v>1.1999999999999886</v>
      </c>
      <c r="J40" s="57">
        <f t="shared" si="12"/>
        <v>1.1999999999999886</v>
      </c>
      <c r="K40" s="57">
        <f t="shared" si="12"/>
        <v>1.1999999999999886</v>
      </c>
      <c r="L40" s="57">
        <f t="shared" si="12"/>
        <v>1.1999999999999886</v>
      </c>
      <c r="M40" s="57">
        <f t="shared" si="12"/>
        <v>1.3000000000000114</v>
      </c>
      <c r="N40" s="57">
        <f t="shared" si="12"/>
        <v>1.1999999999999886</v>
      </c>
      <c r="O40" s="57">
        <f t="shared" si="12"/>
        <v>1.1999999999999886</v>
      </c>
      <c r="P40" s="57">
        <f t="shared" si="12"/>
        <v>1.1999999999999886</v>
      </c>
      <c r="Q40" s="57">
        <f t="shared" si="12"/>
        <v>1.1999999999999886</v>
      </c>
      <c r="R40" s="57">
        <f t="shared" si="12"/>
        <v>1.1999999999999886</v>
      </c>
      <c r="S40" s="57">
        <f t="shared" si="12"/>
        <v>1.1999999999999886</v>
      </c>
      <c r="T40" s="57">
        <f t="shared" si="12"/>
        <v>1.1999999999999886</v>
      </c>
      <c r="U40" s="57">
        <f t="shared" si="12"/>
        <v>1.1999999999999886</v>
      </c>
      <c r="V40" s="57">
        <f t="shared" si="12"/>
        <v>1.1999999999999886</v>
      </c>
      <c r="W40" s="57">
        <f t="shared" si="12"/>
        <v>1.1999999999999886</v>
      </c>
      <c r="X40" s="57">
        <f t="shared" si="12"/>
        <v>1.1999999999999886</v>
      </c>
      <c r="Y40" s="57">
        <f t="shared" si="12"/>
        <v>1.1999999999999886</v>
      </c>
      <c r="Z40" s="57">
        <f t="shared" si="12"/>
        <v>1.1999999999999886</v>
      </c>
      <c r="AA40" s="57">
        <f t="shared" si="12"/>
        <v>1.1999999999999886</v>
      </c>
      <c r="AB40" s="57">
        <f t="shared" si="12"/>
        <v>1.3000000000000114</v>
      </c>
      <c r="AC40" s="57">
        <f t="shared" si="12"/>
        <v>1.1999999999999886</v>
      </c>
      <c r="AD40" s="57">
        <f t="shared" si="12"/>
        <v>1.1999999999999886</v>
      </c>
      <c r="AE40" s="57">
        <f t="shared" si="12"/>
        <v>1.1999999999999886</v>
      </c>
      <c r="AF40" s="57">
        <f t="shared" si="12"/>
        <v>1.1999999999999886</v>
      </c>
      <c r="AG40" s="57">
        <f t="shared" si="12"/>
        <v>1.3000000000000114</v>
      </c>
      <c r="AH40" s="57">
        <f t="shared" ref="AH40:BM40" si="13">IF(AH18="NA","NA",AH18-433)</f>
        <v>1.1999999999999886</v>
      </c>
      <c r="AI40" s="57">
        <f t="shared" si="13"/>
        <v>1.1999999999999886</v>
      </c>
      <c r="AJ40" s="57">
        <f t="shared" si="13"/>
        <v>1.1999999999999886</v>
      </c>
      <c r="AK40" s="57">
        <f t="shared" si="13"/>
        <v>1.1999999999999886</v>
      </c>
      <c r="AL40" s="57">
        <f t="shared" si="13"/>
        <v>1.1999999999999886</v>
      </c>
      <c r="AM40" s="57">
        <f t="shared" si="13"/>
        <v>1.1999999999999886</v>
      </c>
      <c r="AN40" s="57">
        <f t="shared" si="13"/>
        <v>1.1999999999999886</v>
      </c>
      <c r="AO40" s="57">
        <f t="shared" si="13"/>
        <v>1.1999999999999886</v>
      </c>
      <c r="AP40" s="57">
        <f t="shared" si="13"/>
        <v>1.1999999999999886</v>
      </c>
      <c r="AQ40" s="57">
        <f t="shared" si="13"/>
        <v>1.1999999999999886</v>
      </c>
      <c r="AR40" s="57">
        <f t="shared" si="13"/>
        <v>1.1999999999999886</v>
      </c>
      <c r="AS40" s="57">
        <f t="shared" si="13"/>
        <v>1.1000000000000227</v>
      </c>
      <c r="AT40" s="57">
        <f t="shared" si="13"/>
        <v>1.1000000000000227</v>
      </c>
      <c r="AU40" s="57">
        <f t="shared" si="13"/>
        <v>1.1000000000000227</v>
      </c>
      <c r="AV40" s="57">
        <f t="shared" si="13"/>
        <v>1.1000000000000227</v>
      </c>
      <c r="AW40" s="57">
        <f t="shared" si="13"/>
        <v>1.1999999999999886</v>
      </c>
      <c r="AX40" s="57">
        <f t="shared" si="13"/>
        <v>1.1999999999999886</v>
      </c>
      <c r="AY40" s="57">
        <f t="shared" si="13"/>
        <v>1.1999999999999886</v>
      </c>
      <c r="AZ40" s="57">
        <f t="shared" si="13"/>
        <v>1.1000000000000227</v>
      </c>
      <c r="BA40" s="57">
        <f t="shared" si="13"/>
        <v>1.1999999999999886</v>
      </c>
      <c r="BB40" s="57">
        <f t="shared" si="13"/>
        <v>1.1999999999999886</v>
      </c>
      <c r="BC40" s="57">
        <f t="shared" si="13"/>
        <v>1.1999999999999886</v>
      </c>
      <c r="BD40" s="57">
        <f t="shared" si="13"/>
        <v>1.1999999999999886</v>
      </c>
      <c r="BE40" s="57">
        <f t="shared" si="13"/>
        <v>1.3000000000000114</v>
      </c>
      <c r="BF40" s="57">
        <f t="shared" si="13"/>
        <v>1.1999999999999886</v>
      </c>
      <c r="BG40" s="57">
        <f t="shared" si="13"/>
        <v>1.1000000000000227</v>
      </c>
      <c r="BH40" s="57">
        <f t="shared" si="13"/>
        <v>1.3000000000000114</v>
      </c>
      <c r="BI40" s="57">
        <f t="shared" si="13"/>
        <v>1.3000000000000114</v>
      </c>
      <c r="BJ40" s="57">
        <f t="shared" si="13"/>
        <v>1.1999999999999886</v>
      </c>
      <c r="BK40" s="57">
        <f t="shared" si="13"/>
        <v>1.1999999999999886</v>
      </c>
      <c r="BL40" s="57">
        <f t="shared" si="13"/>
        <v>1.1999999999999886</v>
      </c>
      <c r="BM40" s="57">
        <f t="shared" si="13"/>
        <v>1.1999999999999886</v>
      </c>
      <c r="BN40" s="57">
        <f t="shared" ref="BN40:CS40" si="14">IF(BN18="NA","NA",BN18-433)</f>
        <v>1.1999999999999886</v>
      </c>
      <c r="BO40" s="57">
        <f t="shared" si="14"/>
        <v>1.1999999999999886</v>
      </c>
      <c r="BP40" s="57">
        <f t="shared" si="14"/>
        <v>1.1999999999999886</v>
      </c>
      <c r="BQ40" s="57">
        <f t="shared" si="14"/>
        <v>1.1999999999999886</v>
      </c>
      <c r="BR40" s="57">
        <f t="shared" si="14"/>
        <v>1.1999999999999886</v>
      </c>
      <c r="BS40" s="57">
        <f t="shared" si="14"/>
        <v>1.1999999999999886</v>
      </c>
      <c r="BT40" s="57">
        <f t="shared" si="14"/>
        <v>1.1999999999999886</v>
      </c>
      <c r="BU40" s="57">
        <f t="shared" si="14"/>
        <v>1.1999999999999886</v>
      </c>
      <c r="BV40" s="57">
        <f t="shared" si="14"/>
        <v>1.1999999999999886</v>
      </c>
      <c r="BW40" s="57">
        <f t="shared" si="14"/>
        <v>1.1999999999999886</v>
      </c>
      <c r="BX40" s="57">
        <f t="shared" si="14"/>
        <v>1.1999999999999886</v>
      </c>
      <c r="BY40" s="57">
        <f t="shared" si="14"/>
        <v>1.1999999999999886</v>
      </c>
      <c r="BZ40" s="57">
        <f t="shared" si="14"/>
        <v>1.3000000000000114</v>
      </c>
      <c r="CA40" s="57">
        <f t="shared" si="14"/>
        <v>1.3000000000000114</v>
      </c>
      <c r="CB40" s="57">
        <f t="shared" si="14"/>
        <v>1.1999999999999886</v>
      </c>
      <c r="CC40" s="57">
        <f t="shared" si="14"/>
        <v>1.1999999999999886</v>
      </c>
      <c r="CD40" s="57">
        <f t="shared" si="14"/>
        <v>1.1999999999999886</v>
      </c>
      <c r="CE40" s="57">
        <f t="shared" si="14"/>
        <v>1.1999999999999886</v>
      </c>
      <c r="CF40" s="57">
        <f t="shared" si="14"/>
        <v>1.1999999999999886</v>
      </c>
      <c r="CG40" s="57">
        <f t="shared" si="14"/>
        <v>1.1999999999999886</v>
      </c>
      <c r="CH40" s="57">
        <f t="shared" si="14"/>
        <v>1.1999999999999886</v>
      </c>
      <c r="CI40" s="57">
        <f t="shared" si="14"/>
        <v>1.1999999999999886</v>
      </c>
      <c r="CJ40" s="57">
        <f t="shared" si="14"/>
        <v>1.1999999999999886</v>
      </c>
      <c r="CK40" s="57">
        <f t="shared" si="14"/>
        <v>1.1999999999999886</v>
      </c>
      <c r="CL40" s="57">
        <f t="shared" si="14"/>
        <v>1.1999999999999886</v>
      </c>
      <c r="CM40" s="57">
        <f t="shared" si="14"/>
        <v>1.3000000000000114</v>
      </c>
      <c r="CN40" s="57">
        <f t="shared" si="14"/>
        <v>1.1999999999999886</v>
      </c>
      <c r="CO40" s="57">
        <f t="shared" si="14"/>
        <v>1.1999999999999886</v>
      </c>
      <c r="CP40" s="57">
        <f t="shared" si="14"/>
        <v>1.1999999999999886</v>
      </c>
      <c r="CQ40" s="57">
        <f t="shared" si="14"/>
        <v>1.1999999999999886</v>
      </c>
      <c r="CR40" s="57">
        <f t="shared" si="14"/>
        <v>1.1999999999999886</v>
      </c>
      <c r="CS40" s="57">
        <f t="shared" si="14"/>
        <v>1.1999999999999886</v>
      </c>
      <c r="CT40" s="57">
        <f t="shared" ref="CT40:DZ40" si="15">IF(CT18="NA","NA",CT18-433)</f>
        <v>1.1999999999999886</v>
      </c>
      <c r="CU40" s="57">
        <f t="shared" si="15"/>
        <v>1.3000000000000114</v>
      </c>
      <c r="CV40" s="57">
        <f t="shared" si="15"/>
        <v>1.1999999999999886</v>
      </c>
      <c r="CW40" s="57">
        <f t="shared" si="15"/>
        <v>1.1999999999999886</v>
      </c>
      <c r="CX40" s="57">
        <f t="shared" si="15"/>
        <v>1.1999999999999886</v>
      </c>
      <c r="CY40" s="57">
        <f t="shared" si="15"/>
        <v>1.1999999999999886</v>
      </c>
      <c r="CZ40" s="57">
        <f t="shared" si="15"/>
        <v>1.3000000000000114</v>
      </c>
      <c r="DA40" s="57">
        <f t="shared" si="15"/>
        <v>1.1999999999999886</v>
      </c>
      <c r="DB40" s="57">
        <f t="shared" si="15"/>
        <v>1.1999999999999886</v>
      </c>
      <c r="DC40" s="57">
        <f t="shared" si="15"/>
        <v>1.1999999999999886</v>
      </c>
      <c r="DD40" s="57">
        <f t="shared" si="15"/>
        <v>1.1999999999999886</v>
      </c>
      <c r="DE40" s="57">
        <f t="shared" si="15"/>
        <v>1.1999999999999886</v>
      </c>
      <c r="DF40" s="57">
        <f t="shared" si="15"/>
        <v>1.1999999999999886</v>
      </c>
      <c r="DG40" s="57">
        <f t="shared" si="15"/>
        <v>1.1999999999999886</v>
      </c>
      <c r="DH40" s="57">
        <f t="shared" si="15"/>
        <v>1.1999999999999886</v>
      </c>
      <c r="DI40" s="57">
        <f t="shared" si="15"/>
        <v>1.1999999999999886</v>
      </c>
      <c r="DJ40" s="57">
        <f t="shared" si="15"/>
        <v>1.1999999999999886</v>
      </c>
      <c r="DK40" s="57">
        <f t="shared" si="15"/>
        <v>1.1999999999999886</v>
      </c>
      <c r="DL40" s="57">
        <f t="shared" si="15"/>
        <v>1.1999999999999886</v>
      </c>
      <c r="DM40" s="57">
        <f t="shared" si="15"/>
        <v>1.1999999999999886</v>
      </c>
      <c r="DN40" s="57">
        <f t="shared" si="15"/>
        <v>1.1999999999999886</v>
      </c>
      <c r="DO40" s="57">
        <f t="shared" si="15"/>
        <v>1.1999999999999886</v>
      </c>
      <c r="DP40" s="57">
        <f t="shared" si="15"/>
        <v>1.1999999999999886</v>
      </c>
      <c r="DQ40" s="57">
        <f t="shared" si="15"/>
        <v>1.1999999999999886</v>
      </c>
      <c r="DR40" s="58">
        <f t="shared" si="15"/>
        <v>1.1999999999999886</v>
      </c>
      <c r="DS40" s="58">
        <f t="shared" si="15"/>
        <v>1.1999999999999886</v>
      </c>
      <c r="DT40" s="58">
        <f t="shared" si="15"/>
        <v>1.1999999999999886</v>
      </c>
      <c r="DU40" s="58">
        <f t="shared" si="15"/>
        <v>1.1000000000000227</v>
      </c>
      <c r="DV40" s="58">
        <f t="shared" si="15"/>
        <v>1.1999999999999886</v>
      </c>
      <c r="DW40" s="58">
        <f t="shared" si="15"/>
        <v>1.3000000000000114</v>
      </c>
      <c r="DX40" s="58">
        <f>IF(DX18="NA","NA",DX18-433)</f>
        <v>1.3000000000000114</v>
      </c>
      <c r="DY40" s="58">
        <f t="shared" si="15"/>
        <v>1.1999999999999886</v>
      </c>
      <c r="DZ40" s="59">
        <f t="shared" si="15"/>
        <v>1.1999999999999886</v>
      </c>
      <c r="EA40" s="115"/>
      <c r="EB40" s="32"/>
      <c r="EC40" s="5"/>
      <c r="ED40" s="5"/>
      <c r="EE40" s="5"/>
      <c r="EF40" s="5"/>
      <c r="EG40" s="5"/>
      <c r="EH40" s="5"/>
      <c r="EI40" s="5"/>
      <c r="EJ40" s="5"/>
      <c r="EK40" s="5"/>
      <c r="EL40" s="32"/>
      <c r="EM40" s="5"/>
      <c r="EN40" s="5"/>
      <c r="EO40" s="2"/>
      <c r="EP40" s="2"/>
      <c r="EQ40" s="2"/>
      <c r="ER40" s="2"/>
    </row>
    <row r="41" spans="1:148" s="36" customFormat="1" x14ac:dyDescent="0.25">
      <c r="A41" s="56" t="s">
        <v>7</v>
      </c>
      <c r="B41" s="60">
        <f t="shared" ref="B41:AG41" si="16">IF(OR(B19="NA",B20="NA"),"NA",IF(OR(B19="RAISED",B20="RAISED"),"RAISED",B19-B20))</f>
        <v>0</v>
      </c>
      <c r="C41" s="60">
        <f t="shared" si="16"/>
        <v>0</v>
      </c>
      <c r="D41" s="60">
        <f t="shared" si="16"/>
        <v>0</v>
      </c>
      <c r="E41" s="60">
        <f t="shared" si="16"/>
        <v>0</v>
      </c>
      <c r="F41" s="60">
        <f t="shared" si="16"/>
        <v>0</v>
      </c>
      <c r="G41" s="60">
        <f t="shared" si="16"/>
        <v>0.10000000000002274</v>
      </c>
      <c r="H41" s="60">
        <f t="shared" si="16"/>
        <v>0</v>
      </c>
      <c r="I41" s="60">
        <f t="shared" si="16"/>
        <v>0</v>
      </c>
      <c r="J41" s="60">
        <f t="shared" si="16"/>
        <v>0</v>
      </c>
      <c r="K41" s="60">
        <f t="shared" si="16"/>
        <v>0</v>
      </c>
      <c r="L41" s="60">
        <f t="shared" si="16"/>
        <v>0</v>
      </c>
      <c r="M41" s="60">
        <f t="shared" si="16"/>
        <v>0</v>
      </c>
      <c r="N41" s="60">
        <f t="shared" si="16"/>
        <v>0</v>
      </c>
      <c r="O41" s="60">
        <f t="shared" si="16"/>
        <v>0</v>
      </c>
      <c r="P41" s="60">
        <f t="shared" si="16"/>
        <v>0</v>
      </c>
      <c r="Q41" s="60">
        <f t="shared" si="16"/>
        <v>0</v>
      </c>
      <c r="R41" s="60">
        <f t="shared" si="16"/>
        <v>0</v>
      </c>
      <c r="S41" s="60">
        <f t="shared" si="16"/>
        <v>0</v>
      </c>
      <c r="T41" s="60">
        <f t="shared" si="16"/>
        <v>0</v>
      </c>
      <c r="U41" s="60">
        <f t="shared" si="16"/>
        <v>0</v>
      </c>
      <c r="V41" s="60">
        <f t="shared" si="16"/>
        <v>0</v>
      </c>
      <c r="W41" s="60">
        <f t="shared" si="16"/>
        <v>0</v>
      </c>
      <c r="X41" s="60">
        <f t="shared" si="16"/>
        <v>0</v>
      </c>
      <c r="Y41" s="60">
        <f t="shared" si="16"/>
        <v>0</v>
      </c>
      <c r="Z41" s="60">
        <f t="shared" si="16"/>
        <v>0</v>
      </c>
      <c r="AA41" s="60">
        <f t="shared" si="16"/>
        <v>0</v>
      </c>
      <c r="AB41" s="60">
        <f t="shared" si="16"/>
        <v>0</v>
      </c>
      <c r="AC41" s="60">
        <f t="shared" si="16"/>
        <v>0</v>
      </c>
      <c r="AD41" s="60">
        <f t="shared" si="16"/>
        <v>0</v>
      </c>
      <c r="AE41" s="60">
        <f t="shared" si="16"/>
        <v>0</v>
      </c>
      <c r="AF41" s="60">
        <f t="shared" si="16"/>
        <v>0</v>
      </c>
      <c r="AG41" s="60">
        <f t="shared" si="16"/>
        <v>0</v>
      </c>
      <c r="AH41" s="60">
        <f t="shared" ref="AH41:BM41" si="17">IF(OR(AH19="NA",AH20="NA"),"NA",IF(OR(AH19="RAISED",AH20="RAISED"),"RAISED",AH19-AH20))</f>
        <v>0</v>
      </c>
      <c r="AI41" s="60">
        <f t="shared" si="17"/>
        <v>-0.10000000000002274</v>
      </c>
      <c r="AJ41" s="60">
        <f t="shared" si="17"/>
        <v>0</v>
      </c>
      <c r="AK41" s="60">
        <f t="shared" si="17"/>
        <v>0</v>
      </c>
      <c r="AL41" s="60">
        <f t="shared" si="17"/>
        <v>0</v>
      </c>
      <c r="AM41" s="60">
        <f t="shared" si="17"/>
        <v>0</v>
      </c>
      <c r="AN41" s="60">
        <f t="shared" si="17"/>
        <v>0</v>
      </c>
      <c r="AO41" s="60">
        <f t="shared" si="17"/>
        <v>0</v>
      </c>
      <c r="AP41" s="60">
        <f t="shared" si="17"/>
        <v>0</v>
      </c>
      <c r="AQ41" s="60">
        <f t="shared" si="17"/>
        <v>0</v>
      </c>
      <c r="AR41" s="60">
        <f t="shared" si="17"/>
        <v>0</v>
      </c>
      <c r="AS41" s="60">
        <f t="shared" si="17"/>
        <v>9.9999999999965894E-2</v>
      </c>
      <c r="AT41" s="60">
        <f t="shared" si="17"/>
        <v>9.9999999999965894E-2</v>
      </c>
      <c r="AU41" s="60">
        <f t="shared" si="17"/>
        <v>0</v>
      </c>
      <c r="AV41" s="60">
        <f t="shared" si="17"/>
        <v>9.9999999999965894E-2</v>
      </c>
      <c r="AW41" s="60">
        <f t="shared" si="17"/>
        <v>0</v>
      </c>
      <c r="AX41" s="60">
        <f t="shared" si="17"/>
        <v>0</v>
      </c>
      <c r="AY41" s="60">
        <f t="shared" si="17"/>
        <v>0</v>
      </c>
      <c r="AZ41" s="60">
        <f t="shared" si="17"/>
        <v>9.9999999999965894E-2</v>
      </c>
      <c r="BA41" s="60">
        <f t="shared" si="17"/>
        <v>0</v>
      </c>
      <c r="BB41" s="60">
        <f t="shared" si="17"/>
        <v>0</v>
      </c>
      <c r="BC41" s="60">
        <f t="shared" si="17"/>
        <v>0</v>
      </c>
      <c r="BD41" s="60">
        <f t="shared" si="17"/>
        <v>0</v>
      </c>
      <c r="BE41" s="60">
        <f t="shared" si="17"/>
        <v>0</v>
      </c>
      <c r="BF41" s="60">
        <f t="shared" si="17"/>
        <v>0</v>
      </c>
      <c r="BG41" s="60">
        <f t="shared" si="17"/>
        <v>0</v>
      </c>
      <c r="BH41" s="60">
        <f t="shared" si="17"/>
        <v>0</v>
      </c>
      <c r="BI41" s="60">
        <f t="shared" si="17"/>
        <v>0</v>
      </c>
      <c r="BJ41" s="60">
        <f t="shared" si="17"/>
        <v>0</v>
      </c>
      <c r="BK41" s="60">
        <f t="shared" si="17"/>
        <v>0.10000000000002274</v>
      </c>
      <c r="BL41" s="60">
        <f t="shared" si="17"/>
        <v>0.10000000000002274</v>
      </c>
      <c r="BM41" s="60">
        <f t="shared" si="17"/>
        <v>0</v>
      </c>
      <c r="BN41" s="60">
        <f t="shared" ref="BN41:CS41" si="18">IF(OR(BN19="NA",BN20="NA"),"NA",IF(OR(BN19="RAISED",BN20="RAISED"),"RAISED",BN19-BN20))</f>
        <v>0</v>
      </c>
      <c r="BO41" s="60">
        <f t="shared" si="18"/>
        <v>0</v>
      </c>
      <c r="BP41" s="60">
        <f t="shared" si="18"/>
        <v>0.10000000000002274</v>
      </c>
      <c r="BQ41" s="60">
        <f t="shared" si="18"/>
        <v>0.10000000000002274</v>
      </c>
      <c r="BR41" s="60">
        <f t="shared" si="18"/>
        <v>0</v>
      </c>
      <c r="BS41" s="60">
        <f t="shared" si="18"/>
        <v>0</v>
      </c>
      <c r="BT41" s="60">
        <f t="shared" si="18"/>
        <v>0.10000000000002274</v>
      </c>
      <c r="BU41" s="60">
        <f t="shared" si="18"/>
        <v>0</v>
      </c>
      <c r="BV41" s="60">
        <f t="shared" si="18"/>
        <v>0.10000000000002274</v>
      </c>
      <c r="BW41" s="60">
        <f t="shared" si="18"/>
        <v>0.10000000000002274</v>
      </c>
      <c r="BX41" s="60">
        <f t="shared" si="18"/>
        <v>0.10000000000002274</v>
      </c>
      <c r="BY41" s="60">
        <f t="shared" si="18"/>
        <v>0.10000000000002274</v>
      </c>
      <c r="BZ41" s="60">
        <f t="shared" si="18"/>
        <v>9.9999999999965894E-2</v>
      </c>
      <c r="CA41" s="60">
        <f t="shared" si="18"/>
        <v>9.9999999999965894E-2</v>
      </c>
      <c r="CB41" s="60">
        <f t="shared" si="18"/>
        <v>0.10000000000002274</v>
      </c>
      <c r="CC41" s="60">
        <f t="shared" si="18"/>
        <v>0.10000000000002274</v>
      </c>
      <c r="CD41" s="60">
        <f t="shared" si="18"/>
        <v>0.10000000000002274</v>
      </c>
      <c r="CE41" s="60">
        <f t="shared" si="18"/>
        <v>0.10000000000002274</v>
      </c>
      <c r="CF41" s="60">
        <f t="shared" si="18"/>
        <v>0.10000000000002274</v>
      </c>
      <c r="CG41" s="60">
        <f t="shared" si="18"/>
        <v>0.10000000000002274</v>
      </c>
      <c r="CH41" s="60">
        <f t="shared" si="18"/>
        <v>0.10000000000002274</v>
      </c>
      <c r="CI41" s="60">
        <f t="shared" si="18"/>
        <v>0.10000000000002274</v>
      </c>
      <c r="CJ41" s="60">
        <f t="shared" si="18"/>
        <v>0.10000000000002274</v>
      </c>
      <c r="CK41" s="60">
        <f t="shared" si="18"/>
        <v>0.10000000000002274</v>
      </c>
      <c r="CL41" s="60">
        <f t="shared" si="18"/>
        <v>0.10000000000002274</v>
      </c>
      <c r="CM41" s="60">
        <f t="shared" si="18"/>
        <v>9.9999999999965894E-2</v>
      </c>
      <c r="CN41" s="60">
        <f t="shared" si="18"/>
        <v>0.10000000000002274</v>
      </c>
      <c r="CO41" s="60">
        <f t="shared" si="18"/>
        <v>0.10000000000002274</v>
      </c>
      <c r="CP41" s="60">
        <f t="shared" si="18"/>
        <v>0.10000000000002274</v>
      </c>
      <c r="CQ41" s="60">
        <f t="shared" si="18"/>
        <v>0.19999999999998863</v>
      </c>
      <c r="CR41" s="60">
        <f t="shared" si="18"/>
        <v>0.10000000000002274</v>
      </c>
      <c r="CS41" s="60">
        <f t="shared" si="18"/>
        <v>0.10000000000002274</v>
      </c>
      <c r="CT41" s="60">
        <f t="shared" ref="CT41:DZ41" si="19">IF(OR(CT19="NA",CT20="NA"),"NA",IF(OR(CT19="RAISED",CT20="RAISED"),"RAISED",CT19-CT20))</f>
        <v>0.10000000000002274</v>
      </c>
      <c r="CU41" s="60">
        <f t="shared" si="19"/>
        <v>9.9999999999965894E-2</v>
      </c>
      <c r="CV41" s="60">
        <f t="shared" si="19"/>
        <v>0.10000000000002274</v>
      </c>
      <c r="CW41" s="60">
        <f t="shared" si="19"/>
        <v>0.10000000000002274</v>
      </c>
      <c r="CX41" s="60">
        <f t="shared" si="19"/>
        <v>0.10000000000002274</v>
      </c>
      <c r="CY41" s="60">
        <f t="shared" si="19"/>
        <v>0.10000000000002274</v>
      </c>
      <c r="CZ41" s="60">
        <f t="shared" si="19"/>
        <v>9.9999999999965894E-2</v>
      </c>
      <c r="DA41" s="60">
        <f t="shared" si="19"/>
        <v>0</v>
      </c>
      <c r="DB41" s="60">
        <f t="shared" si="19"/>
        <v>0</v>
      </c>
      <c r="DC41" s="60">
        <f t="shared" si="19"/>
        <v>0.10000000000002274</v>
      </c>
      <c r="DD41" s="60">
        <f t="shared" si="19"/>
        <v>0.10000000000002274</v>
      </c>
      <c r="DE41" s="60">
        <f t="shared" si="19"/>
        <v>0.10000000000002274</v>
      </c>
      <c r="DF41" s="60">
        <f t="shared" si="19"/>
        <v>0.10000000000002274</v>
      </c>
      <c r="DG41" s="60">
        <f t="shared" si="19"/>
        <v>0</v>
      </c>
      <c r="DH41" s="60">
        <f t="shared" si="19"/>
        <v>0.10000000000002274</v>
      </c>
      <c r="DI41" s="60">
        <f t="shared" si="19"/>
        <v>0</v>
      </c>
      <c r="DJ41" s="60">
        <f t="shared" si="19"/>
        <v>0.10000000000002274</v>
      </c>
      <c r="DK41" s="60">
        <f t="shared" si="19"/>
        <v>0.10000000000002274</v>
      </c>
      <c r="DL41" s="60">
        <f t="shared" si="19"/>
        <v>0</v>
      </c>
      <c r="DM41" s="60">
        <f t="shared" si="19"/>
        <v>0</v>
      </c>
      <c r="DN41" s="60">
        <f t="shared" si="19"/>
        <v>0</v>
      </c>
      <c r="DO41" s="60">
        <f t="shared" si="19"/>
        <v>0.10000000000002274</v>
      </c>
      <c r="DP41" s="60">
        <f t="shared" si="19"/>
        <v>0</v>
      </c>
      <c r="DQ41" s="60">
        <f t="shared" si="19"/>
        <v>0</v>
      </c>
      <c r="DR41" s="61">
        <f t="shared" si="19"/>
        <v>0</v>
      </c>
      <c r="DS41" s="61">
        <f t="shared" si="19"/>
        <v>0</v>
      </c>
      <c r="DT41" s="61">
        <f t="shared" si="19"/>
        <v>0</v>
      </c>
      <c r="DU41" s="61">
        <f t="shared" si="19"/>
        <v>9.9999999999965894E-2</v>
      </c>
      <c r="DV41" s="61">
        <f t="shared" si="19"/>
        <v>0</v>
      </c>
      <c r="DW41" s="61">
        <f t="shared" si="19"/>
        <v>9.9999999999965894E-2</v>
      </c>
      <c r="DX41" s="61">
        <f t="shared" si="19"/>
        <v>0</v>
      </c>
      <c r="DY41" s="61">
        <f t="shared" si="19"/>
        <v>0</v>
      </c>
      <c r="DZ41" s="62">
        <f t="shared" si="19"/>
        <v>0.10000000000002274</v>
      </c>
      <c r="EA41" s="111"/>
      <c r="EB41" s="32"/>
      <c r="EC41" s="6"/>
      <c r="ED41" s="6"/>
      <c r="EE41" s="6"/>
      <c r="EF41" s="6"/>
      <c r="EG41" s="6"/>
      <c r="EH41" s="6"/>
      <c r="EI41" s="6"/>
      <c r="EJ41" s="6"/>
      <c r="EK41" s="6"/>
      <c r="EL41" s="32"/>
      <c r="EM41" s="6"/>
      <c r="EN41" s="6"/>
      <c r="EO41" s="2"/>
      <c r="EP41" s="2"/>
      <c r="EQ41" s="2"/>
      <c r="ER41" s="2"/>
    </row>
    <row r="42" spans="1:148" s="36" customFormat="1" x14ac:dyDescent="0.25">
      <c r="A42" s="52" t="s">
        <v>65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4"/>
      <c r="DS42" s="64"/>
      <c r="DT42" s="64"/>
      <c r="DU42" s="64"/>
      <c r="DV42" s="64"/>
      <c r="DW42" s="64"/>
      <c r="DX42" s="64"/>
      <c r="DY42" s="64"/>
      <c r="DZ42" s="65"/>
      <c r="EA42" s="116"/>
      <c r="EB42" s="31"/>
      <c r="EC42" s="7"/>
      <c r="ED42" s="7"/>
      <c r="EE42" s="7"/>
      <c r="EF42" s="7"/>
      <c r="EG42" s="7"/>
      <c r="EH42" s="7"/>
      <c r="EI42" s="7"/>
      <c r="EJ42" s="7"/>
      <c r="EK42" s="7"/>
      <c r="EL42" s="31"/>
      <c r="EM42" s="7"/>
      <c r="EN42" s="7"/>
      <c r="EO42" s="2"/>
      <c r="EP42" s="2"/>
      <c r="EQ42" s="2"/>
      <c r="ER42" s="2"/>
    </row>
    <row r="43" spans="1:148" s="36" customFormat="1" x14ac:dyDescent="0.25">
      <c r="A43" s="66" t="s">
        <v>5</v>
      </c>
      <c r="B43" s="60">
        <f t="shared" ref="B43:AG43" si="20">IF(OR(B22="NA",B26="NA"),"NA",B22-B26)</f>
        <v>1.7999999999999545</v>
      </c>
      <c r="C43" s="60">
        <f t="shared" si="20"/>
        <v>1.4000000000000341</v>
      </c>
      <c r="D43" s="60">
        <f t="shared" si="20"/>
        <v>1.5</v>
      </c>
      <c r="E43" s="60">
        <f t="shared" si="20"/>
        <v>1.6999999999999886</v>
      </c>
      <c r="F43" s="60">
        <f t="shared" si="20"/>
        <v>1.5999999999999659</v>
      </c>
      <c r="G43" s="60">
        <f t="shared" si="20"/>
        <v>1.3999999999999773</v>
      </c>
      <c r="H43" s="60">
        <f t="shared" si="20"/>
        <v>1.3999999999999773</v>
      </c>
      <c r="I43" s="60">
        <f t="shared" si="20"/>
        <v>1.3000000000000114</v>
      </c>
      <c r="J43" s="60">
        <f t="shared" si="20"/>
        <v>1.5999999999999659</v>
      </c>
      <c r="K43" s="60">
        <f t="shared" si="20"/>
        <v>1.8000000000000114</v>
      </c>
      <c r="L43" s="60">
        <f t="shared" si="20"/>
        <v>1.3999999999999773</v>
      </c>
      <c r="M43" s="60">
        <f t="shared" si="20"/>
        <v>1.6000000000000227</v>
      </c>
      <c r="N43" s="60">
        <f t="shared" si="20"/>
        <v>1.3000000000000114</v>
      </c>
      <c r="O43" s="60">
        <f t="shared" si="20"/>
        <v>1.3000000000000114</v>
      </c>
      <c r="P43" s="60">
        <f t="shared" si="20"/>
        <v>1.2999999999999545</v>
      </c>
      <c r="Q43" s="60">
        <f t="shared" si="20"/>
        <v>1.5</v>
      </c>
      <c r="R43" s="60">
        <f t="shared" si="20"/>
        <v>1.8000000000000114</v>
      </c>
      <c r="S43" s="60">
        <f t="shared" si="20"/>
        <v>1.6999999999999886</v>
      </c>
      <c r="T43" s="60">
        <f t="shared" si="20"/>
        <v>1.6999999999999886</v>
      </c>
      <c r="U43" s="60">
        <f t="shared" si="20"/>
        <v>1.9000000000000341</v>
      </c>
      <c r="V43" s="60">
        <f t="shared" si="20"/>
        <v>1.6999999999999886</v>
      </c>
      <c r="W43" s="60">
        <f t="shared" si="20"/>
        <v>1.6000000000000227</v>
      </c>
      <c r="X43" s="60">
        <f t="shared" si="20"/>
        <v>1.6000000000000227</v>
      </c>
      <c r="Y43" s="60">
        <f t="shared" si="20"/>
        <v>1.8000000000000114</v>
      </c>
      <c r="Z43" s="60">
        <f t="shared" si="20"/>
        <v>1.4000000000000341</v>
      </c>
      <c r="AA43" s="60">
        <f t="shared" si="20"/>
        <v>1.5999999999999659</v>
      </c>
      <c r="AB43" s="60">
        <f t="shared" si="20"/>
        <v>1.5999999999999659</v>
      </c>
      <c r="AC43" s="60">
        <f t="shared" si="20"/>
        <v>1.6000000000000227</v>
      </c>
      <c r="AD43" s="60">
        <f t="shared" si="20"/>
        <v>2</v>
      </c>
      <c r="AE43" s="60">
        <f t="shared" si="20"/>
        <v>1.8000000000000114</v>
      </c>
      <c r="AF43" s="60">
        <f t="shared" si="20"/>
        <v>1.3000000000000114</v>
      </c>
      <c r="AG43" s="60">
        <f t="shared" si="20"/>
        <v>1.8000000000000114</v>
      </c>
      <c r="AH43" s="60">
        <f t="shared" ref="AH43:BM43" si="21">IF(OR(AH22="NA",AH26="NA"),"NA",AH22-AH26)</f>
        <v>2</v>
      </c>
      <c r="AI43" s="60">
        <f t="shared" si="21"/>
        <v>1.8999999999999773</v>
      </c>
      <c r="AJ43" s="60">
        <f t="shared" si="21"/>
        <v>1.6000000000000227</v>
      </c>
      <c r="AK43" s="60">
        <f t="shared" si="21"/>
        <v>1.6000000000000227</v>
      </c>
      <c r="AL43" s="60">
        <f t="shared" si="21"/>
        <v>1.7999999999999545</v>
      </c>
      <c r="AM43" s="60">
        <f t="shared" si="21"/>
        <v>1.8999999999999773</v>
      </c>
      <c r="AN43" s="60">
        <f t="shared" si="21"/>
        <v>1.8999999999999773</v>
      </c>
      <c r="AO43" s="60">
        <f t="shared" si="21"/>
        <v>1.3999999999999773</v>
      </c>
      <c r="AP43" s="60">
        <f t="shared" si="21"/>
        <v>1.8000000000000114</v>
      </c>
      <c r="AQ43" s="60">
        <f t="shared" si="21"/>
        <v>1.6999999999999886</v>
      </c>
      <c r="AR43" s="60">
        <f t="shared" si="21"/>
        <v>1.5</v>
      </c>
      <c r="AS43" s="60">
        <f t="shared" si="21"/>
        <v>1.3999999999999773</v>
      </c>
      <c r="AT43" s="60">
        <f t="shared" si="21"/>
        <v>1.1000000000000227</v>
      </c>
      <c r="AU43" s="60">
        <f t="shared" si="21"/>
        <v>1.8000000000000114</v>
      </c>
      <c r="AV43" s="60">
        <f t="shared" si="21"/>
        <v>1.6000000000000227</v>
      </c>
      <c r="AW43" s="60">
        <f t="shared" si="21"/>
        <v>1.6999999999999886</v>
      </c>
      <c r="AX43" s="60">
        <f t="shared" si="21"/>
        <v>1.2000000000000455</v>
      </c>
      <c r="AY43" s="60">
        <f t="shared" si="21"/>
        <v>1.8999999999999773</v>
      </c>
      <c r="AZ43" s="60">
        <f t="shared" si="21"/>
        <v>1.5</v>
      </c>
      <c r="BA43" s="60">
        <f t="shared" si="21"/>
        <v>1.6000000000000227</v>
      </c>
      <c r="BB43" s="60">
        <f t="shared" si="21"/>
        <v>1.8000000000000114</v>
      </c>
      <c r="BC43" s="60">
        <f t="shared" si="21"/>
        <v>1.3000000000000114</v>
      </c>
      <c r="BD43" s="60">
        <f t="shared" si="21"/>
        <v>1.3000000000000114</v>
      </c>
      <c r="BE43" s="60">
        <f t="shared" si="21"/>
        <v>1.6000000000000227</v>
      </c>
      <c r="BF43" s="60">
        <f t="shared" si="21"/>
        <v>1.1000000000000227</v>
      </c>
      <c r="BG43" s="60">
        <f t="shared" si="21"/>
        <v>1.5</v>
      </c>
      <c r="BH43" s="60">
        <f t="shared" si="21"/>
        <v>1.3999999999999773</v>
      </c>
      <c r="BI43" s="60">
        <f t="shared" si="21"/>
        <v>1.5</v>
      </c>
      <c r="BJ43" s="60">
        <f t="shared" si="21"/>
        <v>1.5</v>
      </c>
      <c r="BK43" s="60">
        <f t="shared" si="21"/>
        <v>1.6000000000000227</v>
      </c>
      <c r="BL43" s="60">
        <f t="shared" si="21"/>
        <v>1.3000000000000114</v>
      </c>
      <c r="BM43" s="60">
        <f t="shared" si="21"/>
        <v>1.2000000000000455</v>
      </c>
      <c r="BN43" s="60">
        <f t="shared" ref="BN43:CS43" si="22">IF(OR(BN22="NA",BN26="NA"),"NA",BN22-BN26)</f>
        <v>2</v>
      </c>
      <c r="BO43" s="60">
        <f t="shared" si="22"/>
        <v>1.5</v>
      </c>
      <c r="BP43" s="60">
        <f t="shared" si="22"/>
        <v>1.5</v>
      </c>
      <c r="BQ43" s="60">
        <f t="shared" si="22"/>
        <v>1.6000000000000227</v>
      </c>
      <c r="BR43" s="60">
        <f t="shared" si="22"/>
        <v>1.8000000000000114</v>
      </c>
      <c r="BS43" s="60">
        <f t="shared" si="22"/>
        <v>1.4000000000000341</v>
      </c>
      <c r="BT43" s="60">
        <f t="shared" si="22"/>
        <v>2</v>
      </c>
      <c r="BU43" s="60">
        <f t="shared" si="22"/>
        <v>1.6999999999999886</v>
      </c>
      <c r="BV43" s="60">
        <f t="shared" si="22"/>
        <v>1.8000000000000114</v>
      </c>
      <c r="BW43" s="60">
        <f t="shared" si="22"/>
        <v>2</v>
      </c>
      <c r="BX43" s="60">
        <f t="shared" si="22"/>
        <v>2</v>
      </c>
      <c r="BY43" s="60">
        <f t="shared" si="22"/>
        <v>1.8000000000000114</v>
      </c>
      <c r="BZ43" s="60">
        <f t="shared" si="22"/>
        <v>2</v>
      </c>
      <c r="CA43" s="60">
        <f t="shared" si="22"/>
        <v>2</v>
      </c>
      <c r="CB43" s="60">
        <f t="shared" si="22"/>
        <v>1.5999999999999659</v>
      </c>
      <c r="CC43" s="60">
        <f t="shared" si="22"/>
        <v>1.6999999999999886</v>
      </c>
      <c r="CD43" s="60">
        <f t="shared" si="22"/>
        <v>2</v>
      </c>
      <c r="CE43" s="60">
        <f t="shared" si="22"/>
        <v>1.7000000000000455</v>
      </c>
      <c r="CF43" s="60">
        <f t="shared" si="22"/>
        <v>1.8999999999999773</v>
      </c>
      <c r="CG43" s="60">
        <f t="shared" si="22"/>
        <v>1.6999999999999886</v>
      </c>
      <c r="CH43" s="60">
        <f t="shared" si="22"/>
        <v>2.3000000000000114</v>
      </c>
      <c r="CI43" s="60">
        <f t="shared" si="22"/>
        <v>2.0999999999999659</v>
      </c>
      <c r="CJ43" s="60">
        <f t="shared" si="22"/>
        <v>1.8000000000000114</v>
      </c>
      <c r="CK43" s="60">
        <f t="shared" si="22"/>
        <v>2.1999999999999886</v>
      </c>
      <c r="CL43" s="60">
        <f t="shared" si="22"/>
        <v>2.0999999999999659</v>
      </c>
      <c r="CM43" s="60">
        <f t="shared" si="22"/>
        <v>1.6999999999999886</v>
      </c>
      <c r="CN43" s="60">
        <f t="shared" si="22"/>
        <v>2.1000000000000227</v>
      </c>
      <c r="CO43" s="60">
        <f t="shared" si="22"/>
        <v>2.0999999999999659</v>
      </c>
      <c r="CP43" s="60">
        <f t="shared" si="22"/>
        <v>1.7999999999999545</v>
      </c>
      <c r="CQ43" s="60">
        <f t="shared" si="22"/>
        <v>2</v>
      </c>
      <c r="CR43" s="60">
        <f t="shared" si="22"/>
        <v>2.1000000000000227</v>
      </c>
      <c r="CS43" s="60">
        <f t="shared" si="22"/>
        <v>1.9000000000000341</v>
      </c>
      <c r="CT43" s="60">
        <f t="shared" ref="CT43:DZ43" si="23">IF(OR(CT22="NA",CT26="NA"),"NA",CT22-CT26)</f>
        <v>2.1999999999999886</v>
      </c>
      <c r="CU43" s="60">
        <f t="shared" si="23"/>
        <v>2.3000000000000114</v>
      </c>
      <c r="CV43" s="60">
        <f t="shared" si="23"/>
        <v>2</v>
      </c>
      <c r="CW43" s="60">
        <f t="shared" si="23"/>
        <v>2</v>
      </c>
      <c r="CX43" s="60">
        <f t="shared" si="23"/>
        <v>1.8000000000000114</v>
      </c>
      <c r="CY43" s="60">
        <f t="shared" si="23"/>
        <v>2.1999999999999886</v>
      </c>
      <c r="CZ43" s="60">
        <f t="shared" si="23"/>
        <v>2.3000000000000114</v>
      </c>
      <c r="DA43" s="60">
        <f t="shared" si="23"/>
        <v>2.1000000000000227</v>
      </c>
      <c r="DB43" s="60">
        <f t="shared" si="23"/>
        <v>2.2999999999999545</v>
      </c>
      <c r="DC43" s="60">
        <f t="shared" si="23"/>
        <v>2.1000000000000227</v>
      </c>
      <c r="DD43" s="60">
        <f t="shared" si="23"/>
        <v>2.3000000000000114</v>
      </c>
      <c r="DE43" s="60">
        <f t="shared" si="23"/>
        <v>2.3000000000000114</v>
      </c>
      <c r="DF43" s="60">
        <f t="shared" si="23"/>
        <v>2.0999999999999659</v>
      </c>
      <c r="DG43" s="60">
        <f t="shared" si="23"/>
        <v>1.8000000000000114</v>
      </c>
      <c r="DH43" s="60">
        <f t="shared" si="23"/>
        <v>1.6000000000000227</v>
      </c>
      <c r="DI43" s="60">
        <f t="shared" si="23"/>
        <v>2.3999999999999773</v>
      </c>
      <c r="DJ43" s="60">
        <f t="shared" si="23"/>
        <v>2.5</v>
      </c>
      <c r="DK43" s="60">
        <f t="shared" si="23"/>
        <v>2.3000000000000114</v>
      </c>
      <c r="DL43" s="60">
        <f t="shared" si="23"/>
        <v>1.6999999999999886</v>
      </c>
      <c r="DM43" s="60">
        <f t="shared" si="23"/>
        <v>2.3000000000000114</v>
      </c>
      <c r="DN43" s="60">
        <f t="shared" si="23"/>
        <v>1.9000000000000341</v>
      </c>
      <c r="DO43" s="60">
        <f t="shared" si="23"/>
        <v>2.1000000000000227</v>
      </c>
      <c r="DP43" s="60">
        <f t="shared" si="23"/>
        <v>2.1999999999999886</v>
      </c>
      <c r="DQ43" s="60">
        <f t="shared" si="23"/>
        <v>2</v>
      </c>
      <c r="DR43" s="61">
        <f t="shared" si="23"/>
        <v>2.0999999999999659</v>
      </c>
      <c r="DS43" s="61">
        <f t="shared" si="23"/>
        <v>1.8000000000000114</v>
      </c>
      <c r="DT43" s="61">
        <f t="shared" si="23"/>
        <v>1.6000000000000227</v>
      </c>
      <c r="DU43" s="61">
        <f t="shared" si="23"/>
        <v>1.8000000000000114</v>
      </c>
      <c r="DV43" s="61">
        <f t="shared" si="23"/>
        <v>2</v>
      </c>
      <c r="DW43" s="61">
        <f t="shared" si="23"/>
        <v>1.6999999999999886</v>
      </c>
      <c r="DX43" s="61">
        <f t="shared" si="23"/>
        <v>1.8000000000000114</v>
      </c>
      <c r="DY43" s="61">
        <f t="shared" si="23"/>
        <v>2</v>
      </c>
      <c r="DZ43" s="62">
        <f t="shared" si="23"/>
        <v>1.6999999999999886</v>
      </c>
      <c r="EA43" s="111"/>
      <c r="EB43" s="2"/>
      <c r="EC43" s="6"/>
      <c r="ED43" s="6"/>
      <c r="EE43" s="6"/>
      <c r="EF43" s="6"/>
      <c r="EG43" s="6"/>
      <c r="EH43" s="6"/>
      <c r="EI43" s="6"/>
      <c r="EJ43" s="6"/>
      <c r="EK43" s="6"/>
      <c r="EL43" s="2"/>
      <c r="EM43" s="6"/>
      <c r="EN43" s="6"/>
      <c r="EO43" s="2"/>
      <c r="EP43" s="2"/>
      <c r="EQ43" s="2"/>
      <c r="ER43" s="2"/>
    </row>
    <row r="44" spans="1:148" s="36" customFormat="1" x14ac:dyDescent="0.25">
      <c r="A44" s="66" t="s">
        <v>4</v>
      </c>
      <c r="B44" s="60">
        <f t="shared" ref="B44:E45" si="24">IF(OR(B23="NA",B27="NA"),"NA",B23-B27)</f>
        <v>1.1999999999999886</v>
      </c>
      <c r="C44" s="60">
        <f t="shared" si="24"/>
        <v>1.0999999999999659</v>
      </c>
      <c r="D44" s="60">
        <f t="shared" si="24"/>
        <v>1.2000000000000455</v>
      </c>
      <c r="E44" s="60">
        <f t="shared" si="24"/>
        <v>1.1999999999999886</v>
      </c>
      <c r="F44" s="60">
        <v>1</v>
      </c>
      <c r="G44" s="60">
        <f t="shared" ref="G44:AL44" si="25">IF(OR(G23="NA",G27="NA"),"NA",G23-G27)</f>
        <v>1.1000000000000227</v>
      </c>
      <c r="H44" s="60">
        <f t="shared" si="25"/>
        <v>1.1000000000000227</v>
      </c>
      <c r="I44" s="60">
        <f t="shared" si="25"/>
        <v>1</v>
      </c>
      <c r="J44" s="60">
        <f t="shared" si="25"/>
        <v>1.5999999999999659</v>
      </c>
      <c r="K44" s="60">
        <f t="shared" si="25"/>
        <v>1.1999999999999886</v>
      </c>
      <c r="L44" s="60">
        <f t="shared" si="25"/>
        <v>1</v>
      </c>
      <c r="M44" s="60">
        <f t="shared" si="25"/>
        <v>1</v>
      </c>
      <c r="N44" s="60">
        <f t="shared" si="25"/>
        <v>1.3000000000000114</v>
      </c>
      <c r="O44" s="60">
        <f t="shared" si="25"/>
        <v>1</v>
      </c>
      <c r="P44" s="60">
        <f t="shared" si="25"/>
        <v>1.1000000000000227</v>
      </c>
      <c r="Q44" s="60">
        <f t="shared" si="25"/>
        <v>1.3999999999999773</v>
      </c>
      <c r="R44" s="60">
        <f t="shared" si="25"/>
        <v>1.5</v>
      </c>
      <c r="S44" s="60">
        <f t="shared" si="25"/>
        <v>1.3000000000000114</v>
      </c>
      <c r="T44" s="60">
        <f t="shared" si="25"/>
        <v>1.3000000000000114</v>
      </c>
      <c r="U44" s="60">
        <f t="shared" si="25"/>
        <v>1.6999999999999886</v>
      </c>
      <c r="V44" s="60">
        <f t="shared" si="25"/>
        <v>1.4000000000000341</v>
      </c>
      <c r="W44" s="60">
        <f t="shared" si="25"/>
        <v>1</v>
      </c>
      <c r="X44" s="60">
        <f t="shared" si="25"/>
        <v>1</v>
      </c>
      <c r="Y44" s="60">
        <f t="shared" si="25"/>
        <v>1.2000000000000455</v>
      </c>
      <c r="Z44" s="60">
        <f t="shared" si="25"/>
        <v>1.2000000000000455</v>
      </c>
      <c r="AA44" s="60">
        <f t="shared" si="25"/>
        <v>1.1000000000000227</v>
      </c>
      <c r="AB44" s="60">
        <f t="shared" si="25"/>
        <v>1.0999999999999659</v>
      </c>
      <c r="AC44" s="60">
        <f t="shared" si="25"/>
        <v>0.89999999999997726</v>
      </c>
      <c r="AD44" s="60">
        <f t="shared" si="25"/>
        <v>1.8000000000000114</v>
      </c>
      <c r="AE44" s="60">
        <f t="shared" si="25"/>
        <v>1.3999999999999773</v>
      </c>
      <c r="AF44" s="60">
        <f t="shared" si="25"/>
        <v>1.1000000000000227</v>
      </c>
      <c r="AG44" s="60">
        <f t="shared" si="25"/>
        <v>1.1999999999999886</v>
      </c>
      <c r="AH44" s="60">
        <f t="shared" si="25"/>
        <v>1.1999999999999886</v>
      </c>
      <c r="AI44" s="60">
        <f t="shared" si="25"/>
        <v>1.5</v>
      </c>
      <c r="AJ44" s="60">
        <f t="shared" si="25"/>
        <v>1.1999999999999886</v>
      </c>
      <c r="AK44" s="60">
        <f t="shared" si="25"/>
        <v>1.2000000000000455</v>
      </c>
      <c r="AL44" s="60">
        <f t="shared" si="25"/>
        <v>1.5</v>
      </c>
      <c r="AM44" s="60">
        <f t="shared" ref="AM44:BR44" si="26">IF(OR(AM23="NA",AM27="NA"),"NA",AM23-AM27)</f>
        <v>1.9000000000000341</v>
      </c>
      <c r="AN44" s="60">
        <f t="shared" si="26"/>
        <v>1.8999999999999773</v>
      </c>
      <c r="AO44" s="60">
        <f t="shared" si="26"/>
        <v>1.3000000000000114</v>
      </c>
      <c r="AP44" s="60">
        <f t="shared" si="26"/>
        <v>1.6000000000000227</v>
      </c>
      <c r="AQ44" s="60">
        <f t="shared" si="26"/>
        <v>1.5</v>
      </c>
      <c r="AR44" s="60">
        <f t="shared" si="26"/>
        <v>1.2999999999999545</v>
      </c>
      <c r="AS44" s="60">
        <f t="shared" si="26"/>
        <v>1.5</v>
      </c>
      <c r="AT44" s="60">
        <f t="shared" si="26"/>
        <v>1.1000000000000227</v>
      </c>
      <c r="AU44" s="60">
        <f t="shared" si="26"/>
        <v>1.5</v>
      </c>
      <c r="AV44" s="60">
        <f t="shared" si="26"/>
        <v>1.6000000000000227</v>
      </c>
      <c r="AW44" s="60">
        <f t="shared" si="26"/>
        <v>1.6000000000000227</v>
      </c>
      <c r="AX44" s="60">
        <f t="shared" si="26"/>
        <v>1.2999999999999545</v>
      </c>
      <c r="AY44" s="60">
        <f t="shared" si="26"/>
        <v>1.5</v>
      </c>
      <c r="AZ44" s="60">
        <f t="shared" si="26"/>
        <v>1.2999999999999545</v>
      </c>
      <c r="BA44" s="60">
        <f t="shared" si="26"/>
        <v>1.5</v>
      </c>
      <c r="BB44" s="60">
        <f t="shared" si="26"/>
        <v>1.7000000000000455</v>
      </c>
      <c r="BC44" s="60">
        <f t="shared" si="26"/>
        <v>1.1999999999999886</v>
      </c>
      <c r="BD44" s="60">
        <f t="shared" si="26"/>
        <v>1.1999999999999886</v>
      </c>
      <c r="BE44" s="60">
        <f t="shared" si="26"/>
        <v>1.5</v>
      </c>
      <c r="BF44" s="60">
        <f t="shared" si="26"/>
        <v>0.80000000000001137</v>
      </c>
      <c r="BG44" s="60">
        <f t="shared" si="26"/>
        <v>1.6999999999999886</v>
      </c>
      <c r="BH44" s="60">
        <f t="shared" si="26"/>
        <v>1.1000000000000227</v>
      </c>
      <c r="BI44" s="60">
        <f t="shared" si="26"/>
        <v>1.6999999999999886</v>
      </c>
      <c r="BJ44" s="60">
        <f t="shared" si="26"/>
        <v>1.3999999999999773</v>
      </c>
      <c r="BK44" s="60">
        <f t="shared" si="26"/>
        <v>1.3000000000000114</v>
      </c>
      <c r="BL44" s="60">
        <f t="shared" si="26"/>
        <v>1</v>
      </c>
      <c r="BM44" s="60">
        <f t="shared" si="26"/>
        <v>1.0999999999999659</v>
      </c>
      <c r="BN44" s="60">
        <f t="shared" si="26"/>
        <v>1.7000000000000455</v>
      </c>
      <c r="BO44" s="60">
        <f t="shared" si="26"/>
        <v>1.2999999999999545</v>
      </c>
      <c r="BP44" s="60">
        <f t="shared" si="26"/>
        <v>1.1999999999999886</v>
      </c>
      <c r="BQ44" s="60">
        <f t="shared" si="26"/>
        <v>1</v>
      </c>
      <c r="BR44" s="60">
        <f t="shared" si="26"/>
        <v>1.1000000000000227</v>
      </c>
      <c r="BS44" s="60">
        <f t="shared" ref="BS44:CX44" si="27">IF(OR(BS23="NA",BS27="NA"),"NA",BS23-BS27)</f>
        <v>1.1000000000000227</v>
      </c>
      <c r="BT44" s="60">
        <f t="shared" si="27"/>
        <v>1.3000000000000114</v>
      </c>
      <c r="BU44" s="60">
        <f t="shared" si="27"/>
        <v>1.1999999999999886</v>
      </c>
      <c r="BV44" s="60">
        <f t="shared" si="27"/>
        <v>1.1999999999999886</v>
      </c>
      <c r="BW44" s="60">
        <f t="shared" si="27"/>
        <v>1.1999999999999886</v>
      </c>
      <c r="BX44" s="60">
        <f t="shared" si="27"/>
        <v>1.3000000000000114</v>
      </c>
      <c r="BY44" s="60">
        <f t="shared" si="27"/>
        <v>1.2000000000000455</v>
      </c>
      <c r="BZ44" s="60">
        <f t="shared" si="27"/>
        <v>1.3999999999999773</v>
      </c>
      <c r="CA44" s="60">
        <f t="shared" si="27"/>
        <v>1.4000000000000341</v>
      </c>
      <c r="CB44" s="60">
        <f t="shared" si="27"/>
        <v>1</v>
      </c>
      <c r="CC44" s="60">
        <f t="shared" si="27"/>
        <v>1.5</v>
      </c>
      <c r="CD44" s="60">
        <f t="shared" si="27"/>
        <v>1.8999999999999773</v>
      </c>
      <c r="CE44" s="60">
        <f t="shared" si="27"/>
        <v>1.0999999999999659</v>
      </c>
      <c r="CF44" s="60">
        <f t="shared" si="27"/>
        <v>1.1000000000000227</v>
      </c>
      <c r="CG44" s="60">
        <f t="shared" si="27"/>
        <v>1.1000000000000227</v>
      </c>
      <c r="CH44" s="60">
        <f t="shared" si="27"/>
        <v>1.5</v>
      </c>
      <c r="CI44" s="60">
        <f t="shared" si="27"/>
        <v>1.2999999999999545</v>
      </c>
      <c r="CJ44" s="60">
        <f t="shared" si="27"/>
        <v>1.3000000000000114</v>
      </c>
      <c r="CK44" s="60">
        <f t="shared" si="27"/>
        <v>1.1999999999999886</v>
      </c>
      <c r="CL44" s="60">
        <f t="shared" si="27"/>
        <v>1.5</v>
      </c>
      <c r="CM44" s="60">
        <f t="shared" si="27"/>
        <v>1.0999999999999659</v>
      </c>
      <c r="CN44" s="60">
        <f t="shared" si="27"/>
        <v>1.5</v>
      </c>
      <c r="CO44" s="60">
        <f t="shared" si="27"/>
        <v>1.5</v>
      </c>
      <c r="CP44" s="60">
        <f t="shared" si="27"/>
        <v>1</v>
      </c>
      <c r="CQ44" s="60">
        <f t="shared" si="27"/>
        <v>1.5</v>
      </c>
      <c r="CR44" s="60">
        <f t="shared" si="27"/>
        <v>1.3999999999999773</v>
      </c>
      <c r="CS44" s="60">
        <f t="shared" si="27"/>
        <v>1.6000000000000227</v>
      </c>
      <c r="CT44" s="60">
        <f t="shared" si="27"/>
        <v>1.7000000000000455</v>
      </c>
      <c r="CU44" s="60">
        <f t="shared" si="27"/>
        <v>1.5999999999999659</v>
      </c>
      <c r="CV44" s="60">
        <f t="shared" si="27"/>
        <v>1.3999999999999773</v>
      </c>
      <c r="CW44" s="60">
        <f t="shared" si="27"/>
        <v>1.2999999999999545</v>
      </c>
      <c r="CX44" s="60">
        <f t="shared" si="27"/>
        <v>1.1999999999999886</v>
      </c>
      <c r="CY44" s="60">
        <f t="shared" ref="CY44:DZ44" si="28">IF(OR(CY23="NA",CY27="NA"),"NA",CY23-CY27)</f>
        <v>1.3000000000000114</v>
      </c>
      <c r="CZ44" s="60">
        <f t="shared" si="28"/>
        <v>1.3000000000000114</v>
      </c>
      <c r="DA44" s="60">
        <f t="shared" si="28"/>
        <v>1.7999999999999545</v>
      </c>
      <c r="DB44" s="60">
        <f t="shared" si="28"/>
        <v>1.3999999999999773</v>
      </c>
      <c r="DC44" s="60">
        <f t="shared" si="28"/>
        <v>1.5</v>
      </c>
      <c r="DD44" s="60">
        <f t="shared" si="28"/>
        <v>1.6999999999999886</v>
      </c>
      <c r="DE44" s="60">
        <f t="shared" si="28"/>
        <v>1.5</v>
      </c>
      <c r="DF44" s="60">
        <f t="shared" si="28"/>
        <v>1.3999999999999773</v>
      </c>
      <c r="DG44" s="60">
        <f t="shared" si="28"/>
        <v>1.1999999999999886</v>
      </c>
      <c r="DH44" s="60">
        <f t="shared" si="28"/>
        <v>1.1999999999999886</v>
      </c>
      <c r="DI44" s="60">
        <f t="shared" si="28"/>
        <v>1.5999999999999659</v>
      </c>
      <c r="DJ44" s="60">
        <f t="shared" si="28"/>
        <v>1.6000000000000227</v>
      </c>
      <c r="DK44" s="60">
        <f t="shared" si="28"/>
        <v>1.5999999999999659</v>
      </c>
      <c r="DL44" s="60">
        <f t="shared" si="28"/>
        <v>1.1999999999999886</v>
      </c>
      <c r="DM44" s="60">
        <f t="shared" si="28"/>
        <v>1.4000000000000341</v>
      </c>
      <c r="DN44" s="60">
        <f t="shared" si="28"/>
        <v>1.3999999999999773</v>
      </c>
      <c r="DO44" s="60">
        <f t="shared" si="28"/>
        <v>1.5999999999999659</v>
      </c>
      <c r="DP44" s="60">
        <f t="shared" si="28"/>
        <v>1.6000000000000227</v>
      </c>
      <c r="DQ44" s="60">
        <f t="shared" si="28"/>
        <v>1.3999999999999773</v>
      </c>
      <c r="DR44" s="61">
        <f t="shared" si="28"/>
        <v>1.1999999999999886</v>
      </c>
      <c r="DS44" s="61">
        <f t="shared" si="28"/>
        <v>1.1999999999999886</v>
      </c>
      <c r="DT44" s="61">
        <f t="shared" si="28"/>
        <v>1</v>
      </c>
      <c r="DU44" s="61">
        <f t="shared" si="28"/>
        <v>0.90000000000003411</v>
      </c>
      <c r="DV44" s="61">
        <f t="shared" si="28"/>
        <v>1.1999999999999886</v>
      </c>
      <c r="DW44" s="61">
        <f t="shared" si="28"/>
        <v>1.1000000000000227</v>
      </c>
      <c r="DX44" s="61">
        <f t="shared" si="28"/>
        <v>1.2000000000000455</v>
      </c>
      <c r="DY44" s="61">
        <f t="shared" si="28"/>
        <v>1.6000000000000227</v>
      </c>
      <c r="DZ44" s="62">
        <f t="shared" si="28"/>
        <v>1.5</v>
      </c>
      <c r="EA44" s="111"/>
      <c r="EB44" s="2"/>
      <c r="EC44" s="6"/>
      <c r="ED44" s="6"/>
      <c r="EE44" s="6"/>
      <c r="EF44" s="6"/>
      <c r="EG44" s="6"/>
      <c r="EH44" s="6"/>
      <c r="EI44" s="6"/>
      <c r="EJ44" s="6"/>
      <c r="EK44" s="6"/>
      <c r="EL44" s="2"/>
      <c r="EM44" s="6"/>
      <c r="EN44" s="6"/>
      <c r="EO44" s="2"/>
      <c r="EP44" s="2"/>
      <c r="EQ44" s="2"/>
      <c r="ER44" s="2"/>
    </row>
    <row r="45" spans="1:148" s="36" customFormat="1" x14ac:dyDescent="0.25">
      <c r="A45" s="66" t="s">
        <v>3</v>
      </c>
      <c r="B45" s="60">
        <f t="shared" si="24"/>
        <v>1.2000000000000455</v>
      </c>
      <c r="C45" s="60">
        <f t="shared" si="24"/>
        <v>1</v>
      </c>
      <c r="D45" s="60">
        <f t="shared" si="24"/>
        <v>1.4000000000000341</v>
      </c>
      <c r="E45" s="60">
        <f t="shared" si="24"/>
        <v>1.1999999999999886</v>
      </c>
      <c r="F45" s="60">
        <f>IF(OR(F24="NA",F28="NA"),"NA",F24-F28)</f>
        <v>1.6000000000000227</v>
      </c>
      <c r="G45" s="60">
        <f t="shared" ref="G45:AL45" si="29">IF(OR(G24="NA",G28="NA"),"NA",G24-G28)</f>
        <v>1</v>
      </c>
      <c r="H45" s="60">
        <f t="shared" si="29"/>
        <v>1</v>
      </c>
      <c r="I45" s="60">
        <f t="shared" si="29"/>
        <v>1.1000000000000227</v>
      </c>
      <c r="J45" s="60">
        <f t="shared" si="29"/>
        <v>1.6999999999999886</v>
      </c>
      <c r="K45" s="60">
        <f t="shared" si="29"/>
        <v>1.1999999999999886</v>
      </c>
      <c r="L45" s="60">
        <f t="shared" si="29"/>
        <v>1.2000000000000455</v>
      </c>
      <c r="M45" s="60">
        <f t="shared" si="29"/>
        <v>1.1999999999999886</v>
      </c>
      <c r="N45" s="60">
        <f t="shared" si="29"/>
        <v>1</v>
      </c>
      <c r="O45" s="60">
        <f t="shared" si="29"/>
        <v>1</v>
      </c>
      <c r="P45" s="60">
        <f t="shared" si="29"/>
        <v>1.3999999999999773</v>
      </c>
      <c r="Q45" s="60">
        <f t="shared" si="29"/>
        <v>1.8000000000000114</v>
      </c>
      <c r="R45" s="60">
        <f t="shared" si="29"/>
        <v>1.8999999999999773</v>
      </c>
      <c r="S45" s="60">
        <f t="shared" si="29"/>
        <v>1.5</v>
      </c>
      <c r="T45" s="60">
        <f t="shared" si="29"/>
        <v>1.5</v>
      </c>
      <c r="U45" s="60">
        <f t="shared" si="29"/>
        <v>1.8999999999999773</v>
      </c>
      <c r="V45" s="60">
        <f t="shared" si="29"/>
        <v>1.9000000000000341</v>
      </c>
      <c r="W45" s="60">
        <f t="shared" si="29"/>
        <v>2</v>
      </c>
      <c r="X45" s="60">
        <f t="shared" si="29"/>
        <v>1.8999999999999773</v>
      </c>
      <c r="Y45" s="60">
        <f t="shared" si="29"/>
        <v>1.8999999999999773</v>
      </c>
      <c r="Z45" s="60">
        <f t="shared" si="29"/>
        <v>1.6999999999999886</v>
      </c>
      <c r="AA45" s="60">
        <f t="shared" si="29"/>
        <v>1.3999999999999773</v>
      </c>
      <c r="AB45" s="60">
        <f t="shared" si="29"/>
        <v>2</v>
      </c>
      <c r="AC45" s="60">
        <f t="shared" si="29"/>
        <v>1.8000000000000114</v>
      </c>
      <c r="AD45" s="60">
        <f t="shared" si="29"/>
        <v>1.3000000000000114</v>
      </c>
      <c r="AE45" s="60">
        <f t="shared" si="29"/>
        <v>1.9000000000000341</v>
      </c>
      <c r="AF45" s="60">
        <f t="shared" si="29"/>
        <v>1.0999999999999659</v>
      </c>
      <c r="AG45" s="60">
        <f t="shared" si="29"/>
        <v>0.69999999999998863</v>
      </c>
      <c r="AH45" s="60">
        <f t="shared" si="29"/>
        <v>1</v>
      </c>
      <c r="AI45" s="60">
        <f t="shared" si="29"/>
        <v>1.1999999999999886</v>
      </c>
      <c r="AJ45" s="60">
        <f t="shared" si="29"/>
        <v>1.0999999999999659</v>
      </c>
      <c r="AK45" s="60">
        <f t="shared" si="29"/>
        <v>1.1999999999999886</v>
      </c>
      <c r="AL45" s="60">
        <f t="shared" si="29"/>
        <v>1.0999999999999659</v>
      </c>
      <c r="AM45" s="60">
        <f t="shared" ref="AM45:BR45" si="30">IF(OR(AM24="NA",AM28="NA"),"NA",AM24-AM28)</f>
        <v>1.5</v>
      </c>
      <c r="AN45" s="60">
        <f t="shared" si="30"/>
        <v>1.5</v>
      </c>
      <c r="AO45" s="60">
        <f t="shared" si="30"/>
        <v>1.2999999999999545</v>
      </c>
      <c r="AP45" s="60">
        <f t="shared" si="30"/>
        <v>1.0999999999999659</v>
      </c>
      <c r="AQ45" s="60">
        <f t="shared" si="30"/>
        <v>1.1999999999999886</v>
      </c>
      <c r="AR45" s="60">
        <f t="shared" si="30"/>
        <v>1.5</v>
      </c>
      <c r="AS45" s="60">
        <f t="shared" si="30"/>
        <v>1.9000000000000341</v>
      </c>
      <c r="AT45" s="60">
        <f t="shared" si="30"/>
        <v>0.89999999999997726</v>
      </c>
      <c r="AU45" s="60">
        <f t="shared" si="30"/>
        <v>0.39999999999997726</v>
      </c>
      <c r="AV45" s="60">
        <f t="shared" si="30"/>
        <v>1.1000000000000227</v>
      </c>
      <c r="AW45" s="60">
        <f t="shared" si="30"/>
        <v>1.6999999999999886</v>
      </c>
      <c r="AX45" s="60">
        <f t="shared" si="30"/>
        <v>1.6000000000000227</v>
      </c>
      <c r="AY45" s="60">
        <f t="shared" si="30"/>
        <v>1.5</v>
      </c>
      <c r="AZ45" s="60">
        <f t="shared" si="30"/>
        <v>1.3999999999999773</v>
      </c>
      <c r="BA45" s="60">
        <f t="shared" si="30"/>
        <v>1.2999999999999545</v>
      </c>
      <c r="BB45" s="60">
        <f t="shared" si="30"/>
        <v>1.3999999999999773</v>
      </c>
      <c r="BC45" s="60">
        <f t="shared" si="30"/>
        <v>1.2999999999999545</v>
      </c>
      <c r="BD45" s="60">
        <f t="shared" si="30"/>
        <v>1.1999999999999886</v>
      </c>
      <c r="BE45" s="60">
        <f t="shared" si="30"/>
        <v>1.3000000000000114</v>
      </c>
      <c r="BF45" s="60">
        <f t="shared" si="30"/>
        <v>0.60000000000002274</v>
      </c>
      <c r="BG45" s="60">
        <f t="shared" si="30"/>
        <v>1</v>
      </c>
      <c r="BH45" s="60">
        <f t="shared" si="30"/>
        <v>1.6999999999999886</v>
      </c>
      <c r="BI45" s="60">
        <f t="shared" si="30"/>
        <v>1.1000000000000227</v>
      </c>
      <c r="BJ45" s="60">
        <f t="shared" si="30"/>
        <v>1.5999999999999659</v>
      </c>
      <c r="BK45" s="60">
        <f t="shared" si="30"/>
        <v>2</v>
      </c>
      <c r="BL45" s="60">
        <f t="shared" si="30"/>
        <v>1.6000000000000227</v>
      </c>
      <c r="BM45" s="60">
        <f t="shared" si="30"/>
        <v>1.7000000000000455</v>
      </c>
      <c r="BN45" s="60">
        <f t="shared" si="30"/>
        <v>1.9000000000000341</v>
      </c>
      <c r="BO45" s="60">
        <f t="shared" si="30"/>
        <v>1.6000000000000227</v>
      </c>
      <c r="BP45" s="60">
        <f t="shared" si="30"/>
        <v>1.7000000000000455</v>
      </c>
      <c r="BQ45" s="60">
        <f t="shared" si="30"/>
        <v>1.5</v>
      </c>
      <c r="BR45" s="60">
        <f t="shared" si="30"/>
        <v>1.6999999999999886</v>
      </c>
      <c r="BS45" s="60">
        <f t="shared" ref="BS45:CX45" si="31">IF(OR(BS24="NA",BS28="NA"),"NA",BS24-BS28)</f>
        <v>1.6000000000000227</v>
      </c>
      <c r="BT45" s="60">
        <f t="shared" si="31"/>
        <v>1.5999999999999659</v>
      </c>
      <c r="BU45" s="60">
        <f t="shared" si="31"/>
        <v>1.8999999999999773</v>
      </c>
      <c r="BV45" s="60">
        <f t="shared" si="31"/>
        <v>2.3000000000000114</v>
      </c>
      <c r="BW45" s="60">
        <f t="shared" si="31"/>
        <v>1.8000000000000114</v>
      </c>
      <c r="BX45" s="60">
        <f t="shared" si="31"/>
        <v>1.6999999999999886</v>
      </c>
      <c r="BY45" s="60">
        <f t="shared" si="31"/>
        <v>2.3000000000000114</v>
      </c>
      <c r="BZ45" s="60">
        <f t="shared" si="31"/>
        <v>1.6000000000000227</v>
      </c>
      <c r="CA45" s="60">
        <f t="shared" si="31"/>
        <v>2</v>
      </c>
      <c r="CB45" s="60">
        <f t="shared" si="31"/>
        <v>1.1999999999999886</v>
      </c>
      <c r="CC45" s="60">
        <f t="shared" si="31"/>
        <v>1.1999999999999886</v>
      </c>
      <c r="CD45" s="60">
        <f t="shared" si="31"/>
        <v>1.5</v>
      </c>
      <c r="CE45" s="60">
        <f t="shared" si="31"/>
        <v>1.4000000000000341</v>
      </c>
      <c r="CF45" s="60">
        <f t="shared" si="31"/>
        <v>1.1000000000000227</v>
      </c>
      <c r="CG45" s="60">
        <f t="shared" si="31"/>
        <v>1.0999999999999659</v>
      </c>
      <c r="CH45" s="60">
        <f t="shared" si="31"/>
        <v>1.6000000000000227</v>
      </c>
      <c r="CI45" s="60">
        <f t="shared" si="31"/>
        <v>1.8999999999999773</v>
      </c>
      <c r="CJ45" s="60">
        <f t="shared" si="31"/>
        <v>1.4000000000000341</v>
      </c>
      <c r="CK45" s="60">
        <f t="shared" si="31"/>
        <v>1.8999999999999773</v>
      </c>
      <c r="CL45" s="60">
        <f t="shared" si="31"/>
        <v>2</v>
      </c>
      <c r="CM45" s="60">
        <f t="shared" si="31"/>
        <v>1.5</v>
      </c>
      <c r="CN45" s="60">
        <f t="shared" si="31"/>
        <v>1.5999999999999659</v>
      </c>
      <c r="CO45" s="60">
        <f t="shared" si="31"/>
        <v>1.3999999999999773</v>
      </c>
      <c r="CP45" s="60">
        <f t="shared" si="31"/>
        <v>1.3000000000000114</v>
      </c>
      <c r="CQ45" s="60">
        <f t="shared" si="31"/>
        <v>1.5999999999999659</v>
      </c>
      <c r="CR45" s="60">
        <f t="shared" si="31"/>
        <v>1.3999999999999773</v>
      </c>
      <c r="CS45" s="60">
        <f t="shared" si="31"/>
        <v>2.1000000000000227</v>
      </c>
      <c r="CT45" s="60">
        <f t="shared" si="31"/>
        <v>1.8999999999999773</v>
      </c>
      <c r="CU45" s="60">
        <f t="shared" si="31"/>
        <v>1.6000000000000227</v>
      </c>
      <c r="CV45" s="60">
        <f t="shared" si="31"/>
        <v>1.8999999999999773</v>
      </c>
      <c r="CW45" s="60">
        <f t="shared" si="31"/>
        <v>1.5999999999999659</v>
      </c>
      <c r="CX45" s="60">
        <f t="shared" si="31"/>
        <v>1.8000000000000114</v>
      </c>
      <c r="CY45" s="60">
        <f t="shared" ref="CY45:DZ45" si="32">IF(OR(CY24="NA",CY28="NA"),"NA",CY24-CY28)</f>
        <v>2</v>
      </c>
      <c r="CZ45" s="60">
        <f t="shared" si="32"/>
        <v>1.5999999999999659</v>
      </c>
      <c r="DA45" s="60">
        <f t="shared" si="32"/>
        <v>1.6999999999999886</v>
      </c>
      <c r="DB45" s="60">
        <f t="shared" si="32"/>
        <v>1.5</v>
      </c>
      <c r="DC45" s="60">
        <f t="shared" si="32"/>
        <v>1.8000000000000114</v>
      </c>
      <c r="DD45" s="60">
        <f t="shared" si="32"/>
        <v>2</v>
      </c>
      <c r="DE45" s="60">
        <f t="shared" si="32"/>
        <v>2.6000000000000227</v>
      </c>
      <c r="DF45" s="60">
        <f t="shared" si="32"/>
        <v>2</v>
      </c>
      <c r="DG45" s="60">
        <f t="shared" si="32"/>
        <v>1.8000000000000114</v>
      </c>
      <c r="DH45" s="60">
        <f t="shared" si="32"/>
        <v>1.6000000000000227</v>
      </c>
      <c r="DI45" s="60">
        <f t="shared" si="32"/>
        <v>1</v>
      </c>
      <c r="DJ45" s="60">
        <f t="shared" si="32"/>
        <v>2</v>
      </c>
      <c r="DK45" s="60">
        <f t="shared" si="32"/>
        <v>1.9000000000000341</v>
      </c>
      <c r="DL45" s="60">
        <f t="shared" si="32"/>
        <v>1.6000000000000227</v>
      </c>
      <c r="DM45" s="60">
        <f t="shared" si="32"/>
        <v>1.7999999999999545</v>
      </c>
      <c r="DN45" s="60">
        <f>IF(OR(DN24="NA",DN28="NA"),"NA",DN24-DN28)</f>
        <v>2</v>
      </c>
      <c r="DO45" s="60">
        <f>IF(OR(DO24="NA",DO28="NA"),"NA",DO24-DO28)</f>
        <v>1.6000000000000227</v>
      </c>
      <c r="DP45" s="60">
        <f t="shared" si="32"/>
        <v>1.5</v>
      </c>
      <c r="DQ45" s="60">
        <f t="shared" si="32"/>
        <v>1.8999999999999773</v>
      </c>
      <c r="DR45" s="61">
        <f t="shared" si="32"/>
        <v>2</v>
      </c>
      <c r="DS45" s="61">
        <f t="shared" si="32"/>
        <v>1.9000000000000341</v>
      </c>
      <c r="DT45" s="61">
        <f t="shared" si="32"/>
        <v>1.0999999999999659</v>
      </c>
      <c r="DU45" s="61">
        <f t="shared" si="32"/>
        <v>1.1999999999999886</v>
      </c>
      <c r="DV45" s="61">
        <f t="shared" si="32"/>
        <v>1.5</v>
      </c>
      <c r="DW45" s="61">
        <f t="shared" si="32"/>
        <v>1.3000000000000114</v>
      </c>
      <c r="DX45" s="61">
        <f t="shared" si="32"/>
        <v>1.2999999999999545</v>
      </c>
      <c r="DY45" s="61">
        <f t="shared" si="32"/>
        <v>1.4000000000000341</v>
      </c>
      <c r="DZ45" s="62">
        <f t="shared" si="32"/>
        <v>1.1000000000000227</v>
      </c>
      <c r="EA45" s="111"/>
      <c r="EB45" s="2"/>
      <c r="EC45" s="6"/>
      <c r="ED45" s="6"/>
      <c r="EE45" s="6"/>
      <c r="EF45" s="6"/>
      <c r="EG45" s="6"/>
      <c r="EH45" s="6"/>
      <c r="EI45" s="6"/>
      <c r="EJ45" s="6"/>
      <c r="EK45" s="6"/>
      <c r="EL45" s="2"/>
      <c r="EM45" s="6"/>
      <c r="EN45" s="6"/>
      <c r="EO45" s="2"/>
      <c r="EP45" s="2"/>
      <c r="EQ45" s="2"/>
      <c r="ER45" s="2"/>
    </row>
    <row r="46" spans="1:148" s="36" customFormat="1" x14ac:dyDescent="0.25">
      <c r="A46" s="67" t="s">
        <v>66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1"/>
      <c r="DS46" s="61"/>
      <c r="DT46" s="61"/>
      <c r="DU46" s="61"/>
      <c r="DV46" s="61"/>
      <c r="DW46" s="61"/>
      <c r="DX46" s="61"/>
      <c r="DY46" s="61"/>
      <c r="DZ46" s="62"/>
      <c r="EA46" s="111"/>
      <c r="EB46" s="33"/>
      <c r="EC46" s="6"/>
      <c r="ED46" s="6"/>
      <c r="EE46" s="6"/>
      <c r="EF46" s="6"/>
      <c r="EG46" s="6"/>
      <c r="EH46" s="6"/>
      <c r="EI46" s="6"/>
      <c r="EJ46" s="6"/>
      <c r="EK46" s="6"/>
      <c r="EL46" s="33"/>
      <c r="EM46" s="6"/>
      <c r="EN46" s="6"/>
      <c r="EO46" s="2"/>
      <c r="EP46" s="2"/>
      <c r="EQ46" s="2"/>
      <c r="ER46" s="2"/>
    </row>
    <row r="47" spans="1:148" s="36" customFormat="1" x14ac:dyDescent="0.25">
      <c r="A47" s="66" t="s">
        <v>2</v>
      </c>
      <c r="B47" s="60">
        <f t="shared" ref="B47:AG47" si="33">IF(B30="CLOSED","CLOSED",IF(OR(B26="NA",B30="NA"),"NA",B26-B30))</f>
        <v>8.3000000000000114</v>
      </c>
      <c r="C47" s="60">
        <f t="shared" si="33"/>
        <v>9.8999999999999773</v>
      </c>
      <c r="D47" s="60">
        <f t="shared" si="33"/>
        <v>8.1999999999999886</v>
      </c>
      <c r="E47" s="60">
        <f t="shared" si="33"/>
        <v>8.3999999999999773</v>
      </c>
      <c r="F47" s="60">
        <f t="shared" si="33"/>
        <v>8.3000000000000114</v>
      </c>
      <c r="G47" s="60">
        <f t="shared" si="33"/>
        <v>8.3000000000000114</v>
      </c>
      <c r="H47" s="60">
        <f t="shared" si="33"/>
        <v>10</v>
      </c>
      <c r="I47" s="60">
        <f t="shared" si="33"/>
        <v>10.099999999999966</v>
      </c>
      <c r="J47" s="60">
        <f t="shared" si="33"/>
        <v>8.5</v>
      </c>
      <c r="K47" s="60">
        <f t="shared" si="33"/>
        <v>8</v>
      </c>
      <c r="L47" s="60">
        <f t="shared" si="33"/>
        <v>8.8000000000000114</v>
      </c>
      <c r="M47" s="60">
        <f t="shared" si="33"/>
        <v>9.1999999999999886</v>
      </c>
      <c r="N47" s="60">
        <f t="shared" si="33"/>
        <v>10.199999999999989</v>
      </c>
      <c r="O47" s="60">
        <f t="shared" si="33"/>
        <v>10.5</v>
      </c>
      <c r="P47" s="60">
        <f t="shared" si="33"/>
        <v>9.3000000000000114</v>
      </c>
      <c r="Q47" s="60">
        <f t="shared" si="33"/>
        <v>8.5999999999999659</v>
      </c>
      <c r="R47" s="60">
        <f t="shared" si="33"/>
        <v>7.5999999999999659</v>
      </c>
      <c r="S47" s="60">
        <f t="shared" si="33"/>
        <v>8.5</v>
      </c>
      <c r="T47" s="60">
        <f t="shared" si="33"/>
        <v>8.5</v>
      </c>
      <c r="U47" s="60">
        <f t="shared" si="33"/>
        <v>7.5999999999999659</v>
      </c>
      <c r="V47" s="60">
        <f t="shared" si="33"/>
        <v>7.8999999999999773</v>
      </c>
      <c r="W47" s="60">
        <f t="shared" si="33"/>
        <v>8.1999999999999886</v>
      </c>
      <c r="X47" s="60">
        <f t="shared" si="33"/>
        <v>8.0999999999999659</v>
      </c>
      <c r="Y47" s="60">
        <f t="shared" si="33"/>
        <v>7.6999999999999886</v>
      </c>
      <c r="Z47" s="60">
        <f t="shared" si="33"/>
        <v>8.8999999999999773</v>
      </c>
      <c r="AA47" s="60">
        <f t="shared" si="33"/>
        <v>8.8000000000000114</v>
      </c>
      <c r="AB47" s="60">
        <f t="shared" si="33"/>
        <v>8.8000000000000114</v>
      </c>
      <c r="AC47" s="60">
        <f t="shared" si="33"/>
        <v>9.1999999999999886</v>
      </c>
      <c r="AD47" s="60">
        <f t="shared" si="33"/>
        <v>8.1999999999999886</v>
      </c>
      <c r="AE47" s="60">
        <f t="shared" si="33"/>
        <v>8.3000000000000114</v>
      </c>
      <c r="AF47" s="60">
        <f t="shared" si="33"/>
        <v>8.8000000000000114</v>
      </c>
      <c r="AG47" s="60">
        <f t="shared" si="33"/>
        <v>8.5</v>
      </c>
      <c r="AH47" s="60">
        <f t="shared" ref="AH47:BM47" si="34">IF(AH30="CLOSED","CLOSED",IF(OR(AH26="NA",AH30="NA"),"NA",AH26-AH30))</f>
        <v>8</v>
      </c>
      <c r="AI47" s="60">
        <f t="shared" si="34"/>
        <v>7.5</v>
      </c>
      <c r="AJ47" s="60">
        <f t="shared" si="34"/>
        <v>9.3999999999999773</v>
      </c>
      <c r="AK47" s="60">
        <f t="shared" si="34"/>
        <v>8.8999999999999773</v>
      </c>
      <c r="AL47" s="60">
        <f t="shared" si="34"/>
        <v>8.7000000000000455</v>
      </c>
      <c r="AM47" s="60">
        <f t="shared" si="34"/>
        <v>8.2000000000000455</v>
      </c>
      <c r="AN47" s="60">
        <f t="shared" si="34"/>
        <v>8</v>
      </c>
      <c r="AO47" s="60">
        <f t="shared" si="34"/>
        <v>9.8999999999999773</v>
      </c>
      <c r="AP47" s="60">
        <f t="shared" si="34"/>
        <v>8.5999999999999659</v>
      </c>
      <c r="AQ47" s="60">
        <f t="shared" si="34"/>
        <v>9.1999999999999886</v>
      </c>
      <c r="AR47" s="60">
        <f t="shared" si="34"/>
        <v>8.8999999999999773</v>
      </c>
      <c r="AS47" s="60">
        <f t="shared" si="34"/>
        <v>7.3999999999999773</v>
      </c>
      <c r="AT47" s="60">
        <f t="shared" si="34"/>
        <v>8.3999999999999773</v>
      </c>
      <c r="AU47" s="60">
        <f t="shared" si="34"/>
        <v>8.1999999999999886</v>
      </c>
      <c r="AV47" s="60">
        <f t="shared" si="34"/>
        <v>8.1999999999999886</v>
      </c>
      <c r="AW47" s="60">
        <f t="shared" si="34"/>
        <v>8.6999999999999886</v>
      </c>
      <c r="AX47" s="60">
        <f t="shared" si="34"/>
        <v>9.0999999999999659</v>
      </c>
      <c r="AY47" s="60">
        <f t="shared" si="34"/>
        <v>8.8000000000000114</v>
      </c>
      <c r="AZ47" s="60">
        <f t="shared" si="34"/>
        <v>9.3000000000000114</v>
      </c>
      <c r="BA47" s="60">
        <f t="shared" si="34"/>
        <v>8.7999999999999545</v>
      </c>
      <c r="BB47" s="60">
        <f t="shared" si="34"/>
        <v>7</v>
      </c>
      <c r="BC47" s="60">
        <f t="shared" si="34"/>
        <v>9.3999999999999773</v>
      </c>
      <c r="BD47" s="60">
        <f t="shared" si="34"/>
        <v>9.1999999999999886</v>
      </c>
      <c r="BE47" s="60">
        <f t="shared" si="34"/>
        <v>8.5</v>
      </c>
      <c r="BF47" s="60">
        <f t="shared" si="34"/>
        <v>9.8999999999999773</v>
      </c>
      <c r="BG47" s="60">
        <f t="shared" si="34"/>
        <v>8</v>
      </c>
      <c r="BH47" s="60">
        <f t="shared" si="34"/>
        <v>8.3000000000000114</v>
      </c>
      <c r="BI47" s="60">
        <f t="shared" si="34"/>
        <v>8.5</v>
      </c>
      <c r="BJ47" s="60">
        <f t="shared" si="34"/>
        <v>8.5999999999999659</v>
      </c>
      <c r="BK47" s="60">
        <f t="shared" si="34"/>
        <v>8.1999999999999886</v>
      </c>
      <c r="BL47" s="60">
        <f t="shared" si="34"/>
        <v>8.5</v>
      </c>
      <c r="BM47" s="60">
        <f t="shared" si="34"/>
        <v>8.5999999999999659</v>
      </c>
      <c r="BN47" s="60">
        <f t="shared" ref="BN47:CS47" si="35">IF(BN30="CLOSED","CLOSED",IF(OR(BN26="NA",BN30="NA"),"NA",BN26-BN30))</f>
        <v>6.3999999999999773</v>
      </c>
      <c r="BO47" s="60">
        <f t="shared" si="35"/>
        <v>7.6999999999999886</v>
      </c>
      <c r="BP47" s="60">
        <f t="shared" si="35"/>
        <v>6.8999999999999773</v>
      </c>
      <c r="BQ47" s="60">
        <f t="shared" si="35"/>
        <v>8.0999999999999659</v>
      </c>
      <c r="BR47" s="60">
        <f t="shared" si="35"/>
        <v>8.0999999999999659</v>
      </c>
      <c r="BS47" s="60">
        <f t="shared" si="35"/>
        <v>8.0999999999999659</v>
      </c>
      <c r="BT47" s="60">
        <f t="shared" si="35"/>
        <v>7.6999999999999886</v>
      </c>
      <c r="BU47" s="60">
        <f t="shared" si="35"/>
        <v>7.3000000000000114</v>
      </c>
      <c r="BV47" s="60">
        <f t="shared" si="35"/>
        <v>7.1999999999999886</v>
      </c>
      <c r="BW47" s="60">
        <f t="shared" si="35"/>
        <v>7.1999999999999886</v>
      </c>
      <c r="BX47" s="60">
        <f t="shared" si="35"/>
        <v>7.1999999999999886</v>
      </c>
      <c r="BY47" s="60">
        <f t="shared" si="35"/>
        <v>7.3999999999999773</v>
      </c>
      <c r="BZ47" s="60">
        <f t="shared" si="35"/>
        <v>6.8999999999999773</v>
      </c>
      <c r="CA47" s="60">
        <f t="shared" si="35"/>
        <v>7.1999999999999886</v>
      </c>
      <c r="CB47" s="60">
        <f t="shared" si="35"/>
        <v>8.5</v>
      </c>
      <c r="CC47" s="60">
        <f t="shared" si="35"/>
        <v>8.5</v>
      </c>
      <c r="CD47" s="60">
        <f t="shared" si="35"/>
        <v>7.3000000000000114</v>
      </c>
      <c r="CE47" s="60">
        <f t="shared" si="35"/>
        <v>7.5999999999999659</v>
      </c>
      <c r="CF47" s="60">
        <f t="shared" si="35"/>
        <v>7.5</v>
      </c>
      <c r="CG47" s="60">
        <f t="shared" si="35"/>
        <v>7.8000000000000114</v>
      </c>
      <c r="CH47" s="60">
        <f t="shared" si="35"/>
        <v>7.0999999999999659</v>
      </c>
      <c r="CI47" s="60">
        <f t="shared" si="35"/>
        <v>6.7000000000000455</v>
      </c>
      <c r="CJ47" s="60">
        <f t="shared" si="35"/>
        <v>7.5</v>
      </c>
      <c r="CK47" s="60">
        <f t="shared" si="35"/>
        <v>6.5</v>
      </c>
      <c r="CL47" s="60">
        <f t="shared" si="35"/>
        <v>7</v>
      </c>
      <c r="CM47" s="60">
        <f t="shared" si="35"/>
        <v>7.3000000000000114</v>
      </c>
      <c r="CN47" s="60">
        <f t="shared" si="35"/>
        <v>7.1999999999999886</v>
      </c>
      <c r="CO47" s="60">
        <f t="shared" si="35"/>
        <v>7.3000000000000114</v>
      </c>
      <c r="CP47" s="60">
        <f t="shared" si="35"/>
        <v>7.8000000000000114</v>
      </c>
      <c r="CQ47" s="60">
        <f t="shared" si="35"/>
        <v>7.3000000000000114</v>
      </c>
      <c r="CR47" s="60">
        <f t="shared" si="35"/>
        <v>7.3999999999999773</v>
      </c>
      <c r="CS47" s="60">
        <f t="shared" si="35"/>
        <v>6.0999999999999659</v>
      </c>
      <c r="CT47" s="60">
        <f t="shared" ref="CT47:DZ47" si="36">IF(CT30="CLOSED","CLOSED",IF(OR(CT26="NA",CT30="NA"),"NA",CT26-CT30))</f>
        <v>6.8000000000000114</v>
      </c>
      <c r="CU47" s="60">
        <f t="shared" si="36"/>
        <v>6.8999999999999773</v>
      </c>
      <c r="CV47" s="60">
        <f t="shared" si="36"/>
        <v>6.5999999999999659</v>
      </c>
      <c r="CW47" s="60">
        <f t="shared" si="36"/>
        <v>7.3999999999999773</v>
      </c>
      <c r="CX47" s="60">
        <f t="shared" si="36"/>
        <v>9.0999999999999659</v>
      </c>
      <c r="CY47" s="60">
        <f t="shared" si="36"/>
        <v>7.5</v>
      </c>
      <c r="CZ47" s="60">
        <f t="shared" si="36"/>
        <v>7.5999999999999659</v>
      </c>
      <c r="DA47" s="60">
        <f t="shared" si="36"/>
        <v>6.8999999999999773</v>
      </c>
      <c r="DB47" s="60">
        <f t="shared" si="36"/>
        <v>7.3000000000000114</v>
      </c>
      <c r="DC47" s="60">
        <f t="shared" si="36"/>
        <v>7.1999999999999886</v>
      </c>
      <c r="DD47" s="60">
        <f t="shared" si="36"/>
        <v>6.3999999999999773</v>
      </c>
      <c r="DE47" s="60">
        <f t="shared" si="36"/>
        <v>6.3999999999999773</v>
      </c>
      <c r="DF47" s="60">
        <f t="shared" si="36"/>
        <v>7.3000000000000114</v>
      </c>
      <c r="DG47" s="60">
        <f t="shared" si="36"/>
        <v>7.5</v>
      </c>
      <c r="DH47" s="60">
        <f t="shared" si="36"/>
        <v>8.6999999999999886</v>
      </c>
      <c r="DI47" s="60">
        <f t="shared" si="36"/>
        <v>6.5</v>
      </c>
      <c r="DJ47" s="60">
        <f t="shared" si="36"/>
        <v>6.5999999999999659</v>
      </c>
      <c r="DK47" s="60">
        <f t="shared" si="36"/>
        <v>6.3999999999999773</v>
      </c>
      <c r="DL47" s="60">
        <f t="shared" si="36"/>
        <v>7.8000000000000114</v>
      </c>
      <c r="DM47" s="60">
        <f t="shared" si="36"/>
        <v>7</v>
      </c>
      <c r="DN47" s="60">
        <f t="shared" si="36"/>
        <v>7.5999999999999659</v>
      </c>
      <c r="DO47" s="60">
        <f t="shared" si="36"/>
        <v>7.0999999999999659</v>
      </c>
      <c r="DP47" s="60">
        <f t="shared" si="36"/>
        <v>7.5</v>
      </c>
      <c r="DQ47" s="60">
        <f t="shared" si="36"/>
        <v>7.6999999999999886</v>
      </c>
      <c r="DR47" s="61">
        <f t="shared" si="36"/>
        <v>7.3000000000000114</v>
      </c>
      <c r="DS47" s="61">
        <f t="shared" si="36"/>
        <v>7.5999999999999659</v>
      </c>
      <c r="DT47" s="61">
        <f t="shared" si="36"/>
        <v>8.8999999999999773</v>
      </c>
      <c r="DU47" s="61">
        <f t="shared" si="36"/>
        <v>8.6999999999999886</v>
      </c>
      <c r="DV47" s="61">
        <f t="shared" si="36"/>
        <v>7.5</v>
      </c>
      <c r="DW47" s="61">
        <f t="shared" si="36"/>
        <v>8.5</v>
      </c>
      <c r="DX47" s="61">
        <f t="shared" si="36"/>
        <v>8.0999999999999659</v>
      </c>
      <c r="DY47" s="61">
        <f t="shared" si="36"/>
        <v>7.4000000000000341</v>
      </c>
      <c r="DZ47" s="62">
        <f t="shared" si="36"/>
        <v>8.2000000000000455</v>
      </c>
      <c r="EA47" s="111"/>
      <c r="EB47" s="2"/>
      <c r="EC47" s="6"/>
      <c r="ED47" s="6"/>
      <c r="EE47" s="6"/>
      <c r="EF47" s="6"/>
      <c r="EG47" s="6"/>
      <c r="EH47" s="6"/>
      <c r="EI47" s="6"/>
      <c r="EJ47" s="6"/>
      <c r="EK47" s="6"/>
      <c r="EL47" s="2"/>
      <c r="EM47" s="6"/>
      <c r="EN47" s="6"/>
      <c r="EO47" s="2"/>
      <c r="EP47" s="2"/>
      <c r="EQ47" s="2"/>
      <c r="ER47" s="2"/>
    </row>
    <row r="48" spans="1:148" s="36" customFormat="1" x14ac:dyDescent="0.25">
      <c r="A48" s="66" t="s">
        <v>1</v>
      </c>
      <c r="B48" s="60">
        <f t="shared" ref="B48:AG48" si="37">IF(B31="CLOSED","CLOSED",IF(OR(B27="NA",B31="NA"),"NA",B27-B31))</f>
        <v>8.3999999999999773</v>
      </c>
      <c r="C48" s="60">
        <f t="shared" si="37"/>
        <v>9.8000000000000114</v>
      </c>
      <c r="D48" s="60">
        <f t="shared" si="37"/>
        <v>8.0999999999999659</v>
      </c>
      <c r="E48" s="60">
        <f t="shared" si="37"/>
        <v>8.5</v>
      </c>
      <c r="F48" s="60">
        <f t="shared" si="37"/>
        <v>8.5</v>
      </c>
      <c r="G48" s="60">
        <f t="shared" si="37"/>
        <v>8.3999999999999773</v>
      </c>
      <c r="H48" s="60">
        <f t="shared" si="37"/>
        <v>9.8999999999999773</v>
      </c>
      <c r="I48" s="60">
        <f t="shared" si="37"/>
        <v>10</v>
      </c>
      <c r="J48" s="60">
        <f t="shared" si="37"/>
        <v>8.3000000000000114</v>
      </c>
      <c r="K48" s="60">
        <f t="shared" si="37"/>
        <v>8</v>
      </c>
      <c r="L48" s="60">
        <f t="shared" si="37"/>
        <v>8.6999999999999886</v>
      </c>
      <c r="M48" s="60">
        <f t="shared" si="37"/>
        <v>9.3999999999999773</v>
      </c>
      <c r="N48" s="60">
        <f t="shared" si="37"/>
        <v>9.8999999999999773</v>
      </c>
      <c r="O48" s="60">
        <f t="shared" si="37"/>
        <v>10.5</v>
      </c>
      <c r="P48" s="60">
        <f t="shared" si="37"/>
        <v>8.8999999999999773</v>
      </c>
      <c r="Q48" s="60">
        <f t="shared" si="37"/>
        <v>7.8000000000000114</v>
      </c>
      <c r="R48" s="60">
        <f t="shared" si="37"/>
        <v>7.3999999999999773</v>
      </c>
      <c r="S48" s="60">
        <f t="shared" si="37"/>
        <v>8.0999999999999659</v>
      </c>
      <c r="T48" s="60">
        <f t="shared" si="37"/>
        <v>8.0999999999999659</v>
      </c>
      <c r="U48" s="60">
        <f t="shared" si="37"/>
        <v>7.3000000000000114</v>
      </c>
      <c r="V48" s="60">
        <f t="shared" si="37"/>
        <v>7.5999999999999659</v>
      </c>
      <c r="W48" s="60">
        <f t="shared" si="37"/>
        <v>8.3999999999999773</v>
      </c>
      <c r="X48" s="60">
        <f t="shared" si="37"/>
        <v>7.8000000000000114</v>
      </c>
      <c r="Y48" s="60">
        <f t="shared" si="37"/>
        <v>7.5999999999999659</v>
      </c>
      <c r="Z48" s="60">
        <f t="shared" si="37"/>
        <v>8.5999999999999659</v>
      </c>
      <c r="AA48" s="60">
        <f t="shared" si="37"/>
        <v>8.5999999999999659</v>
      </c>
      <c r="AB48" s="60">
        <f t="shared" si="37"/>
        <v>9</v>
      </c>
      <c r="AC48" s="60">
        <f t="shared" si="37"/>
        <v>9.5</v>
      </c>
      <c r="AD48" s="60">
        <f t="shared" si="37"/>
        <v>7.8000000000000114</v>
      </c>
      <c r="AE48" s="60">
        <f t="shared" si="37"/>
        <v>8.2000000000000455</v>
      </c>
      <c r="AF48" s="60">
        <f t="shared" si="37"/>
        <v>8.5</v>
      </c>
      <c r="AG48" s="60">
        <f t="shared" si="37"/>
        <v>9</v>
      </c>
      <c r="AH48" s="60">
        <f t="shared" ref="AH48:BM48" si="38">IF(AH31="CLOSED","CLOSED",IF(OR(AH27="NA",AH31="NA"),"NA",AH27-AH31))</f>
        <v>8</v>
      </c>
      <c r="AI48" s="60">
        <f t="shared" si="38"/>
        <v>8.1000000000000227</v>
      </c>
      <c r="AJ48" s="60">
        <f t="shared" si="38"/>
        <v>9.1000000000000227</v>
      </c>
      <c r="AK48" s="60">
        <f t="shared" si="38"/>
        <v>8.5999999999999659</v>
      </c>
      <c r="AL48" s="60">
        <f t="shared" si="38"/>
        <v>8.0999999999999659</v>
      </c>
      <c r="AM48" s="60">
        <f t="shared" si="38"/>
        <v>7.8999999999999773</v>
      </c>
      <c r="AN48" s="60">
        <f t="shared" si="38"/>
        <v>7.1999999999999886</v>
      </c>
      <c r="AO48" s="60">
        <f t="shared" si="38"/>
        <v>9.6000000000000227</v>
      </c>
      <c r="AP48" s="60">
        <f t="shared" si="38"/>
        <v>8.1000000000000227</v>
      </c>
      <c r="AQ48" s="60">
        <f t="shared" si="38"/>
        <v>9.1000000000000227</v>
      </c>
      <c r="AR48" s="60">
        <f t="shared" si="38"/>
        <v>10.200000000000045</v>
      </c>
      <c r="AS48" s="60">
        <f t="shared" si="38"/>
        <v>12.099999999999966</v>
      </c>
      <c r="AT48" s="60">
        <f t="shared" si="38"/>
        <v>10.300000000000011</v>
      </c>
      <c r="AU48" s="60">
        <f t="shared" si="38"/>
        <v>8.9000000000000341</v>
      </c>
      <c r="AV48" s="60">
        <f t="shared" si="38"/>
        <v>8.1999999999999886</v>
      </c>
      <c r="AW48" s="60">
        <f t="shared" si="38"/>
        <v>8.5</v>
      </c>
      <c r="AX48" s="60">
        <f t="shared" si="38"/>
        <v>9</v>
      </c>
      <c r="AY48" s="60">
        <f t="shared" si="38"/>
        <v>8.5</v>
      </c>
      <c r="AZ48" s="60">
        <f t="shared" si="38"/>
        <v>9.3000000000000114</v>
      </c>
      <c r="BA48" s="60">
        <f t="shared" si="38"/>
        <v>8.3999999999999773</v>
      </c>
      <c r="BB48" s="60">
        <f t="shared" si="38"/>
        <v>6.6999999999999886</v>
      </c>
      <c r="BC48" s="60">
        <f t="shared" si="38"/>
        <v>8.8999999999999773</v>
      </c>
      <c r="BD48" s="60">
        <f t="shared" si="38"/>
        <v>8.6999999999999886</v>
      </c>
      <c r="BE48" s="60">
        <f t="shared" si="38"/>
        <v>8.8999999999999773</v>
      </c>
      <c r="BF48" s="60">
        <f t="shared" si="38"/>
        <v>7.6000000000000227</v>
      </c>
      <c r="BG48" s="60">
        <f t="shared" si="38"/>
        <v>8</v>
      </c>
      <c r="BH48" s="60">
        <f t="shared" si="38"/>
        <v>8.1999999999999886</v>
      </c>
      <c r="BI48" s="60">
        <f t="shared" si="38"/>
        <v>8.1999999999999886</v>
      </c>
      <c r="BJ48" s="60">
        <f t="shared" si="38"/>
        <v>8.3000000000000114</v>
      </c>
      <c r="BK48" s="60">
        <f t="shared" si="38"/>
        <v>7.8999999999999773</v>
      </c>
      <c r="BL48" s="60">
        <f t="shared" si="38"/>
        <v>8.3999999999999773</v>
      </c>
      <c r="BM48" s="60">
        <f t="shared" si="38"/>
        <v>8.5</v>
      </c>
      <c r="BN48" s="60">
        <f t="shared" ref="BN48:CS48" si="39">IF(BN31="CLOSED","CLOSED",IF(OR(BN27="NA",BN31="NA"),"NA",BN27-BN31))</f>
        <v>6.5999999999999659</v>
      </c>
      <c r="BO48" s="60">
        <f t="shared" si="39"/>
        <v>7.8000000000000114</v>
      </c>
      <c r="BP48" s="60">
        <f t="shared" si="39"/>
        <v>6.8000000000000114</v>
      </c>
      <c r="BQ48" s="60">
        <f t="shared" si="39"/>
        <v>8.1999999999999886</v>
      </c>
      <c r="BR48" s="60">
        <f t="shared" si="39"/>
        <v>8.0999999999999659</v>
      </c>
      <c r="BS48" s="60">
        <f t="shared" si="39"/>
        <v>8.1999999999999886</v>
      </c>
      <c r="BT48" s="60">
        <f t="shared" si="39"/>
        <v>7.6999999999999886</v>
      </c>
      <c r="BU48" s="60">
        <f t="shared" si="39"/>
        <v>7.3999999999999773</v>
      </c>
      <c r="BV48" s="60">
        <f t="shared" si="39"/>
        <v>7.1999999999999886</v>
      </c>
      <c r="BW48" s="60">
        <f t="shared" si="39"/>
        <v>7.1999999999999886</v>
      </c>
      <c r="BX48" s="60">
        <f t="shared" si="39"/>
        <v>7.1999999999999886</v>
      </c>
      <c r="BY48" s="60">
        <f t="shared" si="39"/>
        <v>7.0999999999999659</v>
      </c>
      <c r="BZ48" s="60">
        <f t="shared" si="39"/>
        <v>6.8000000000000114</v>
      </c>
      <c r="CA48" s="60">
        <f t="shared" si="39"/>
        <v>7.0999999999999659</v>
      </c>
      <c r="CB48" s="60">
        <f t="shared" si="39"/>
        <v>8.8999999999999773</v>
      </c>
      <c r="CC48" s="60">
        <f t="shared" si="39"/>
        <v>8.5</v>
      </c>
      <c r="CD48" s="60">
        <f t="shared" si="39"/>
        <v>7.3000000000000114</v>
      </c>
      <c r="CE48" s="60">
        <f t="shared" si="39"/>
        <v>7.8000000000000114</v>
      </c>
      <c r="CF48" s="60">
        <f t="shared" si="39"/>
        <v>7.3999999999999773</v>
      </c>
      <c r="CG48" s="60">
        <f t="shared" si="39"/>
        <v>8.0999999999999659</v>
      </c>
      <c r="CH48" s="60">
        <f t="shared" si="39"/>
        <v>7.1999999999999886</v>
      </c>
      <c r="CI48" s="60">
        <f t="shared" si="39"/>
        <v>6.8000000000000114</v>
      </c>
      <c r="CJ48" s="60">
        <f t="shared" si="39"/>
        <v>7.0999999999999659</v>
      </c>
      <c r="CK48" s="60">
        <f t="shared" si="39"/>
        <v>6.5</v>
      </c>
      <c r="CL48" s="60">
        <f t="shared" si="39"/>
        <v>6.8999999999999773</v>
      </c>
      <c r="CM48" s="60">
        <f t="shared" si="39"/>
        <v>7.5</v>
      </c>
      <c r="CN48" s="60">
        <f t="shared" si="39"/>
        <v>7.0999999999999659</v>
      </c>
      <c r="CO48" s="60">
        <f t="shared" si="39"/>
        <v>7.1999999999999886</v>
      </c>
      <c r="CP48" s="60">
        <f t="shared" si="39"/>
        <v>8.0999999999999659</v>
      </c>
      <c r="CQ48" s="60">
        <f t="shared" si="39"/>
        <v>7.1999999999999886</v>
      </c>
      <c r="CR48" s="60">
        <f t="shared" si="39"/>
        <v>7.3000000000000114</v>
      </c>
      <c r="CS48" s="60">
        <f t="shared" si="39"/>
        <v>5.8999999999999773</v>
      </c>
      <c r="CT48" s="60">
        <f t="shared" ref="CT48:DZ48" si="40">IF(CT31="CLOSED","CLOSED",IF(OR(CT27="NA",CT31="NA"),"NA",CT27-CT31))</f>
        <v>6.5999999999999659</v>
      </c>
      <c r="CU48" s="60">
        <f t="shared" si="40"/>
        <v>6.8000000000000114</v>
      </c>
      <c r="CV48" s="60">
        <f t="shared" si="40"/>
        <v>6.6999999999999886</v>
      </c>
      <c r="CW48" s="60">
        <f t="shared" si="40"/>
        <v>7.3000000000000114</v>
      </c>
      <c r="CX48" s="60">
        <f t="shared" si="40"/>
        <v>9</v>
      </c>
      <c r="CY48" s="60">
        <f t="shared" si="40"/>
        <v>7.5999999999999659</v>
      </c>
      <c r="CZ48" s="60">
        <f t="shared" si="40"/>
        <v>7.6999999999999886</v>
      </c>
      <c r="DA48" s="60">
        <f t="shared" si="40"/>
        <v>6.8000000000000114</v>
      </c>
      <c r="DB48" s="60">
        <f t="shared" si="40"/>
        <v>7.3000000000000114</v>
      </c>
      <c r="DC48" s="60">
        <f t="shared" si="40"/>
        <v>7.0999999999999659</v>
      </c>
      <c r="DD48" s="60">
        <f t="shared" si="40"/>
        <v>6.3000000000000114</v>
      </c>
      <c r="DE48" s="60">
        <f t="shared" si="40"/>
        <v>6.3000000000000114</v>
      </c>
      <c r="DF48" s="60">
        <f t="shared" si="40"/>
        <v>7.1999999999999886</v>
      </c>
      <c r="DG48" s="60">
        <f t="shared" si="40"/>
        <v>7.1999999999999886</v>
      </c>
      <c r="DH48" s="60">
        <f t="shared" si="40"/>
        <v>8.3999999999999773</v>
      </c>
      <c r="DI48" s="60">
        <f t="shared" si="40"/>
        <v>6.3000000000000114</v>
      </c>
      <c r="DJ48" s="60">
        <f t="shared" si="40"/>
        <v>6.5999999999999659</v>
      </c>
      <c r="DK48" s="60">
        <f t="shared" si="40"/>
        <v>6.3000000000000114</v>
      </c>
      <c r="DL48" s="60">
        <f t="shared" si="40"/>
        <v>7.6999999999999886</v>
      </c>
      <c r="DM48" s="60">
        <f t="shared" si="40"/>
        <v>7.0999999999999659</v>
      </c>
      <c r="DN48" s="60">
        <f t="shared" si="40"/>
        <v>7.3000000000000114</v>
      </c>
      <c r="DO48" s="60">
        <f t="shared" si="40"/>
        <v>6.8000000000000114</v>
      </c>
      <c r="DP48" s="60">
        <f t="shared" si="40"/>
        <v>7.1999999999999886</v>
      </c>
      <c r="DQ48" s="60">
        <f t="shared" si="40"/>
        <v>7.5</v>
      </c>
      <c r="DR48" s="61">
        <f t="shared" si="40"/>
        <v>7.3999999999999773</v>
      </c>
      <c r="DS48" s="61">
        <f t="shared" si="40"/>
        <v>7.6999999999999886</v>
      </c>
      <c r="DT48" s="61">
        <f t="shared" si="40"/>
        <v>8.8999999999999773</v>
      </c>
      <c r="DU48" s="61">
        <f t="shared" si="40"/>
        <v>8.8999999999999773</v>
      </c>
      <c r="DV48" s="61">
        <f t="shared" si="40"/>
        <v>7.5</v>
      </c>
      <c r="DW48" s="61">
        <f t="shared" si="40"/>
        <v>8.3999999999999773</v>
      </c>
      <c r="DX48" s="61">
        <f t="shared" si="40"/>
        <v>8.0999999999999659</v>
      </c>
      <c r="DY48" s="61">
        <f t="shared" si="40"/>
        <v>9.6999999999999886</v>
      </c>
      <c r="DZ48" s="62">
        <f t="shared" si="40"/>
        <v>8.5999999999999659</v>
      </c>
      <c r="EA48" s="111"/>
      <c r="EB48" s="2"/>
      <c r="EC48" s="6"/>
      <c r="ED48" s="6"/>
      <c r="EE48" s="6"/>
      <c r="EF48" s="6"/>
      <c r="EG48" s="6"/>
      <c r="EH48" s="6"/>
      <c r="EI48" s="6"/>
      <c r="EJ48" s="6"/>
      <c r="EK48" s="6"/>
      <c r="EL48" s="2"/>
      <c r="EM48" s="6"/>
      <c r="EN48" s="6"/>
      <c r="EO48" s="2"/>
      <c r="EP48" s="2"/>
      <c r="EQ48" s="2"/>
      <c r="ER48" s="2"/>
    </row>
    <row r="49" spans="1:148" s="36" customFormat="1" ht="16.5" thickBot="1" x14ac:dyDescent="0.3">
      <c r="A49" s="66" t="s">
        <v>0</v>
      </c>
      <c r="B49" s="60">
        <f t="shared" ref="B49:AG49" si="41">IF(B32="CLOSED","CLOSED",IF(OR(B28="NA",B32="NA"),"NA",B28-B32))</f>
        <v>8.5999999999999659</v>
      </c>
      <c r="C49" s="60">
        <f t="shared" si="41"/>
        <v>10</v>
      </c>
      <c r="D49" s="60">
        <f t="shared" si="41"/>
        <v>8.0999999999999659</v>
      </c>
      <c r="E49" s="60">
        <f t="shared" si="41"/>
        <v>8.6999999999999886</v>
      </c>
      <c r="F49" s="60">
        <f t="shared" si="41"/>
        <v>8.6999999999999886</v>
      </c>
      <c r="G49" s="60">
        <f t="shared" si="41"/>
        <v>8.3999999999999773</v>
      </c>
      <c r="H49" s="60">
        <f t="shared" si="41"/>
        <v>10.099999999999966</v>
      </c>
      <c r="I49" s="60">
        <f t="shared" si="41"/>
        <v>10.099999999999966</v>
      </c>
      <c r="J49" s="60">
        <f t="shared" si="41"/>
        <v>8.3999999999999773</v>
      </c>
      <c r="K49" s="60">
        <f t="shared" si="41"/>
        <v>8.3999999999999773</v>
      </c>
      <c r="L49" s="60">
        <f t="shared" si="41"/>
        <v>8.5999999999999659</v>
      </c>
      <c r="M49" s="60">
        <f t="shared" si="41"/>
        <v>8.5</v>
      </c>
      <c r="N49" s="60">
        <f t="shared" si="41"/>
        <v>9.6999999999999886</v>
      </c>
      <c r="O49" s="60">
        <f t="shared" si="41"/>
        <v>10.300000000000011</v>
      </c>
      <c r="P49" s="60">
        <f t="shared" si="41"/>
        <v>7.5</v>
      </c>
      <c r="Q49" s="60">
        <f t="shared" si="41"/>
        <v>7</v>
      </c>
      <c r="R49" s="60">
        <f t="shared" si="41"/>
        <v>6.5</v>
      </c>
      <c r="S49" s="60">
        <f t="shared" si="41"/>
        <v>7.5</v>
      </c>
      <c r="T49" s="60">
        <f t="shared" si="41"/>
        <v>7.8000000000000114</v>
      </c>
      <c r="U49" s="60">
        <f t="shared" si="41"/>
        <v>6.8000000000000114</v>
      </c>
      <c r="V49" s="60">
        <f t="shared" si="41"/>
        <v>6.8999999999999773</v>
      </c>
      <c r="W49" s="60">
        <f t="shared" si="41"/>
        <v>6.8999999999999773</v>
      </c>
      <c r="X49" s="60">
        <f t="shared" si="41"/>
        <v>6.6999999999999886</v>
      </c>
      <c r="Y49" s="60">
        <f t="shared" si="41"/>
        <v>6.6999999999999886</v>
      </c>
      <c r="Z49" s="60">
        <f t="shared" si="41"/>
        <v>6.8999999999999773</v>
      </c>
      <c r="AA49" s="60">
        <f t="shared" si="41"/>
        <v>7.3000000000000114</v>
      </c>
      <c r="AB49" s="60">
        <f t="shared" si="41"/>
        <v>6.8000000000000114</v>
      </c>
      <c r="AC49" s="60">
        <f t="shared" si="41"/>
        <v>7</v>
      </c>
      <c r="AD49" s="60">
        <f t="shared" si="41"/>
        <v>10.5</v>
      </c>
      <c r="AE49" s="60">
        <f t="shared" si="41"/>
        <v>8.8999999999999773</v>
      </c>
      <c r="AF49" s="60">
        <f t="shared" si="41"/>
        <v>9.3000000000000114</v>
      </c>
      <c r="AG49" s="60">
        <f t="shared" si="41"/>
        <v>10</v>
      </c>
      <c r="AH49" s="60">
        <f t="shared" ref="AH49:BM49" si="42">IF(AH32="CLOSED","CLOSED",IF(OR(AH28="NA",AH32="NA"),"NA",AH28-AH32))</f>
        <v>10.899999999999977</v>
      </c>
      <c r="AI49" s="60">
        <f t="shared" si="42"/>
        <v>9.6999999999999886</v>
      </c>
      <c r="AJ49" s="60">
        <f t="shared" si="42"/>
        <v>8.5</v>
      </c>
      <c r="AK49" s="60">
        <f t="shared" si="42"/>
        <v>8.8999999999999773</v>
      </c>
      <c r="AL49" s="60">
        <f t="shared" si="42"/>
        <v>9</v>
      </c>
      <c r="AM49" s="60">
        <f t="shared" si="42"/>
        <v>11.5</v>
      </c>
      <c r="AN49" s="60">
        <f t="shared" si="42"/>
        <v>10.699999999999989</v>
      </c>
      <c r="AO49" s="60">
        <f t="shared" si="42"/>
        <v>11.800000000000011</v>
      </c>
      <c r="AP49" s="60">
        <f t="shared" si="42"/>
        <v>10.800000000000011</v>
      </c>
      <c r="AQ49" s="60">
        <f t="shared" si="42"/>
        <v>11.199999999999989</v>
      </c>
      <c r="AR49" s="60">
        <f t="shared" si="42"/>
        <v>12.099999999999966</v>
      </c>
      <c r="AS49" s="60">
        <f t="shared" si="42"/>
        <v>16</v>
      </c>
      <c r="AT49" s="60">
        <f t="shared" si="42"/>
        <v>18.200000000000045</v>
      </c>
      <c r="AU49" s="60">
        <f t="shared" si="42"/>
        <v>16.699999999999989</v>
      </c>
      <c r="AV49" s="60">
        <f t="shared" si="42"/>
        <v>11.199999999999989</v>
      </c>
      <c r="AW49" s="60">
        <f t="shared" si="42"/>
        <v>10.699999999999989</v>
      </c>
      <c r="AX49" s="60">
        <f t="shared" si="42"/>
        <v>10.899999999999977</v>
      </c>
      <c r="AY49" s="60">
        <f t="shared" si="42"/>
        <v>9.3999999999999773</v>
      </c>
      <c r="AZ49" s="60">
        <f t="shared" si="42"/>
        <v>11</v>
      </c>
      <c r="BA49" s="60">
        <f t="shared" si="42"/>
        <v>10.300000000000011</v>
      </c>
      <c r="BB49" s="60">
        <f t="shared" si="42"/>
        <v>7.8000000000000114</v>
      </c>
      <c r="BC49" s="60">
        <f t="shared" si="42"/>
        <v>8.8000000000000114</v>
      </c>
      <c r="BD49" s="60">
        <f t="shared" si="42"/>
        <v>8.6999999999999886</v>
      </c>
      <c r="BE49" s="60">
        <f t="shared" si="42"/>
        <v>8.8999999999999773</v>
      </c>
      <c r="BF49" s="60">
        <f t="shared" si="42"/>
        <v>9.5999999999999659</v>
      </c>
      <c r="BG49" s="60">
        <f t="shared" si="42"/>
        <v>8.8000000000000114</v>
      </c>
      <c r="BH49" s="60">
        <f t="shared" si="42"/>
        <v>7.3000000000000114</v>
      </c>
      <c r="BI49" s="60">
        <f t="shared" si="42"/>
        <v>8.6999999999999886</v>
      </c>
      <c r="BJ49" s="60">
        <f t="shared" si="42"/>
        <v>7.3000000000000114</v>
      </c>
      <c r="BK49" s="60">
        <f t="shared" si="42"/>
        <v>7.1999999999999886</v>
      </c>
      <c r="BL49" s="60">
        <f t="shared" si="42"/>
        <v>7.3999999999999773</v>
      </c>
      <c r="BM49" s="60">
        <f t="shared" si="42"/>
        <v>7.5999999999999659</v>
      </c>
      <c r="BN49" s="60">
        <f t="shared" ref="BN49:CS49" si="43">IF(BN32="CLOSED","CLOSED",IF(OR(BN28="NA",BN32="NA"),"NA",BN28-BN32))</f>
        <v>6.5999999999999659</v>
      </c>
      <c r="BO49" s="60">
        <f t="shared" si="43"/>
        <v>7.3999999999999773</v>
      </c>
      <c r="BP49" s="60">
        <f t="shared" si="43"/>
        <v>6.5999999999999659</v>
      </c>
      <c r="BQ49" s="60">
        <f t="shared" si="43"/>
        <v>7.5999999999999659</v>
      </c>
      <c r="BR49" s="60">
        <f t="shared" si="43"/>
        <v>7.3000000000000114</v>
      </c>
      <c r="BS49" s="60">
        <f t="shared" si="43"/>
        <v>7.5999999999999659</v>
      </c>
      <c r="BT49" s="60">
        <f t="shared" si="43"/>
        <v>7.5</v>
      </c>
      <c r="BU49" s="60">
        <f t="shared" si="43"/>
        <v>6.6999999999999886</v>
      </c>
      <c r="BV49" s="60">
        <f t="shared" si="43"/>
        <v>6.1999999999999886</v>
      </c>
      <c r="BW49" s="60">
        <f t="shared" si="43"/>
        <v>6.8999999999999773</v>
      </c>
      <c r="BX49" s="60">
        <f t="shared" si="43"/>
        <v>7</v>
      </c>
      <c r="BY49" s="60">
        <f t="shared" si="43"/>
        <v>6</v>
      </c>
      <c r="BZ49" s="60">
        <f t="shared" si="43"/>
        <v>7.5999999999999659</v>
      </c>
      <c r="CA49" s="60">
        <f t="shared" si="43"/>
        <v>6.6999999999999886</v>
      </c>
      <c r="CB49" s="60">
        <f t="shared" si="43"/>
        <v>8.8000000000000114</v>
      </c>
      <c r="CC49" s="60">
        <f t="shared" si="43"/>
        <v>8.6999999999999886</v>
      </c>
      <c r="CD49" s="60">
        <f t="shared" si="43"/>
        <v>7.6999999999999886</v>
      </c>
      <c r="CE49" s="60">
        <f t="shared" si="43"/>
        <v>8.5</v>
      </c>
      <c r="CF49" s="60">
        <f t="shared" si="43"/>
        <v>8.0999999999999659</v>
      </c>
      <c r="CG49" s="60">
        <f t="shared" si="43"/>
        <v>9</v>
      </c>
      <c r="CH49" s="60">
        <f t="shared" si="43"/>
        <v>7.5999999999999659</v>
      </c>
      <c r="CI49" s="60">
        <f t="shared" si="43"/>
        <v>7.1999999999999886</v>
      </c>
      <c r="CJ49" s="60">
        <f t="shared" si="43"/>
        <v>7.8999999999999773</v>
      </c>
      <c r="CK49" s="60">
        <f t="shared" si="43"/>
        <v>6.8000000000000114</v>
      </c>
      <c r="CL49" s="60">
        <f t="shared" si="43"/>
        <v>6.8999999999999773</v>
      </c>
      <c r="CM49" s="60">
        <f t="shared" si="43"/>
        <v>7.6999999999999886</v>
      </c>
      <c r="CN49" s="60">
        <f t="shared" si="43"/>
        <v>7.5</v>
      </c>
      <c r="CO49" s="60">
        <f t="shared" si="43"/>
        <v>8.1999999999999886</v>
      </c>
      <c r="CP49" s="60">
        <f t="shared" si="43"/>
        <v>8</v>
      </c>
      <c r="CQ49" s="60">
        <f t="shared" si="43"/>
        <v>7.5</v>
      </c>
      <c r="CR49" s="60">
        <f t="shared" si="43"/>
        <v>7.6999999999999886</v>
      </c>
      <c r="CS49" s="60">
        <f t="shared" si="43"/>
        <v>6.1999999999999886</v>
      </c>
      <c r="CT49" s="60">
        <f t="shared" ref="CT49:DZ49" si="44">IF(CT32="CLOSED","CLOSED",IF(OR(CT28="NA",CT32="NA"),"NA",CT28-CT32))</f>
        <v>7</v>
      </c>
      <c r="CU49" s="60">
        <f t="shared" si="44"/>
        <v>7.5999999999999659</v>
      </c>
      <c r="CV49" s="60">
        <f t="shared" si="44"/>
        <v>6.8000000000000114</v>
      </c>
      <c r="CW49" s="60">
        <f t="shared" si="44"/>
        <v>7.5</v>
      </c>
      <c r="CX49" s="60">
        <f t="shared" si="44"/>
        <v>7.1999999999999886</v>
      </c>
      <c r="CY49" s="60">
        <f t="shared" si="44"/>
        <v>6.8999999999999773</v>
      </c>
      <c r="CZ49" s="60">
        <f t="shared" si="44"/>
        <v>7.5</v>
      </c>
      <c r="DA49" s="60">
        <f t="shared" si="44"/>
        <v>7.1999999999999886</v>
      </c>
      <c r="DB49" s="60">
        <f t="shared" si="44"/>
        <v>7.5999999999999659</v>
      </c>
      <c r="DC49" s="60">
        <f t="shared" si="44"/>
        <v>6.5999999999999659</v>
      </c>
      <c r="DD49" s="60">
        <f t="shared" si="44"/>
        <v>6.8000000000000114</v>
      </c>
      <c r="DE49" s="60">
        <f t="shared" si="44"/>
        <v>5.6999999999999886</v>
      </c>
      <c r="DF49" s="60">
        <f t="shared" si="44"/>
        <v>6.6999999999999886</v>
      </c>
      <c r="DG49" s="60">
        <f t="shared" si="44"/>
        <v>7</v>
      </c>
      <c r="DH49" s="60">
        <f t="shared" si="44"/>
        <v>7.0999999999999659</v>
      </c>
      <c r="DI49" s="60">
        <f t="shared" si="44"/>
        <v>6.5999999999999659</v>
      </c>
      <c r="DJ49" s="60">
        <f t="shared" si="44"/>
        <v>6</v>
      </c>
      <c r="DK49" s="60">
        <f t="shared" si="44"/>
        <v>6.5999999999999659</v>
      </c>
      <c r="DL49" s="60">
        <f t="shared" si="44"/>
        <v>7.3999999999999773</v>
      </c>
      <c r="DM49" s="60">
        <f t="shared" si="44"/>
        <v>6.8000000000000114</v>
      </c>
      <c r="DN49" s="60">
        <f t="shared" si="44"/>
        <v>6.5</v>
      </c>
      <c r="DO49" s="60">
        <f t="shared" si="44"/>
        <v>7.0999999999999659</v>
      </c>
      <c r="DP49" s="60">
        <f t="shared" si="44"/>
        <v>7.5999999999999659</v>
      </c>
      <c r="DQ49" s="60">
        <f t="shared" si="44"/>
        <v>6.8000000000000114</v>
      </c>
      <c r="DR49" s="61">
        <f t="shared" si="44"/>
        <v>6.5</v>
      </c>
      <c r="DS49" s="61">
        <f t="shared" si="44"/>
        <v>6.8999999999999773</v>
      </c>
      <c r="DT49" s="61">
        <f t="shared" si="44"/>
        <v>8.8000000000000114</v>
      </c>
      <c r="DU49" s="61">
        <f t="shared" si="44"/>
        <v>8.8000000000000114</v>
      </c>
      <c r="DV49" s="61">
        <f t="shared" si="44"/>
        <v>7.5</v>
      </c>
      <c r="DW49" s="61">
        <f t="shared" si="44"/>
        <v>8.5</v>
      </c>
      <c r="DX49" s="61">
        <f t="shared" si="44"/>
        <v>8.3000000000000114</v>
      </c>
      <c r="DY49" s="61">
        <f t="shared" si="44"/>
        <v>8.5999999999999659</v>
      </c>
      <c r="DZ49" s="62">
        <f t="shared" si="44"/>
        <v>9.5999999999999659</v>
      </c>
      <c r="EA49" s="111"/>
      <c r="EB49" s="2"/>
      <c r="EC49" s="6"/>
      <c r="ED49" s="6"/>
      <c r="EE49" s="6"/>
      <c r="EF49" s="6"/>
      <c r="EG49" s="6"/>
      <c r="EH49" s="6"/>
      <c r="EI49" s="6"/>
      <c r="EJ49" s="6"/>
      <c r="EK49" s="6"/>
      <c r="EL49" s="2"/>
      <c r="EM49" s="6"/>
      <c r="EN49" s="6"/>
      <c r="EO49" s="2"/>
      <c r="EP49" s="2"/>
      <c r="EQ49" s="2"/>
      <c r="ER49" s="2"/>
    </row>
    <row r="50" spans="1:148" s="36" customFormat="1" x14ac:dyDescent="0.25">
      <c r="A50" s="68" t="s">
        <v>67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70"/>
      <c r="EA50" s="106" t="s">
        <v>59</v>
      </c>
      <c r="EB50" s="118" t="s">
        <v>37</v>
      </c>
      <c r="EC50" s="37"/>
      <c r="ED50" s="37"/>
      <c r="EE50" s="37"/>
      <c r="EF50" s="37"/>
      <c r="EG50" s="37"/>
      <c r="EH50" s="37"/>
      <c r="EI50" s="37"/>
      <c r="EJ50" s="37"/>
      <c r="EK50" s="37"/>
      <c r="EL50" s="38"/>
      <c r="EM50" s="37"/>
      <c r="EN50" s="37"/>
      <c r="EO50" s="2"/>
      <c r="EP50" s="2"/>
      <c r="EQ50" s="2"/>
      <c r="ER50" s="2"/>
    </row>
    <row r="51" spans="1:148" s="36" customFormat="1" x14ac:dyDescent="0.25">
      <c r="A51" s="66" t="s">
        <v>2</v>
      </c>
      <c r="B51" s="69">
        <f t="shared" ref="B51:AG51" si="45">IF(B30=332.3, 1, 0)</f>
        <v>1</v>
      </c>
      <c r="C51" s="69">
        <f t="shared" si="45"/>
        <v>1</v>
      </c>
      <c r="D51" s="69">
        <f t="shared" si="45"/>
        <v>1</v>
      </c>
      <c r="E51" s="69">
        <f t="shared" si="45"/>
        <v>1</v>
      </c>
      <c r="F51" s="69">
        <f t="shared" si="45"/>
        <v>1</v>
      </c>
      <c r="G51" s="69">
        <f t="shared" si="45"/>
        <v>1</v>
      </c>
      <c r="H51" s="69">
        <f t="shared" si="45"/>
        <v>1</v>
      </c>
      <c r="I51" s="69">
        <f t="shared" si="45"/>
        <v>1</v>
      </c>
      <c r="J51" s="69">
        <f t="shared" si="45"/>
        <v>1</v>
      </c>
      <c r="K51" s="69">
        <f t="shared" si="45"/>
        <v>1</v>
      </c>
      <c r="L51" s="69">
        <f t="shared" si="45"/>
        <v>1</v>
      </c>
      <c r="M51" s="69">
        <f t="shared" si="45"/>
        <v>1</v>
      </c>
      <c r="N51" s="69">
        <f t="shared" si="45"/>
        <v>1</v>
      </c>
      <c r="O51" s="69">
        <f t="shared" si="45"/>
        <v>1</v>
      </c>
      <c r="P51" s="69">
        <f t="shared" si="45"/>
        <v>1</v>
      </c>
      <c r="Q51" s="69">
        <f t="shared" si="45"/>
        <v>1</v>
      </c>
      <c r="R51" s="69">
        <f t="shared" si="45"/>
        <v>1</v>
      </c>
      <c r="S51" s="69">
        <f t="shared" si="45"/>
        <v>1</v>
      </c>
      <c r="T51" s="69">
        <f t="shared" si="45"/>
        <v>1</v>
      </c>
      <c r="U51" s="69">
        <f t="shared" si="45"/>
        <v>1</v>
      </c>
      <c r="V51" s="69">
        <f t="shared" si="45"/>
        <v>1</v>
      </c>
      <c r="W51" s="69">
        <f t="shared" si="45"/>
        <v>1</v>
      </c>
      <c r="X51" s="69">
        <f t="shared" si="45"/>
        <v>1</v>
      </c>
      <c r="Y51" s="69">
        <f t="shared" si="45"/>
        <v>1</v>
      </c>
      <c r="Z51" s="69">
        <f t="shared" si="45"/>
        <v>1</v>
      </c>
      <c r="AA51" s="69">
        <f t="shared" si="45"/>
        <v>1</v>
      </c>
      <c r="AB51" s="69">
        <f t="shared" si="45"/>
        <v>1</v>
      </c>
      <c r="AC51" s="69">
        <f t="shared" si="45"/>
        <v>1</v>
      </c>
      <c r="AD51" s="69">
        <f t="shared" si="45"/>
        <v>0</v>
      </c>
      <c r="AE51" s="69">
        <f t="shared" si="45"/>
        <v>0</v>
      </c>
      <c r="AF51" s="69">
        <f t="shared" si="45"/>
        <v>0</v>
      </c>
      <c r="AG51" s="69">
        <f t="shared" si="45"/>
        <v>0</v>
      </c>
      <c r="AH51" s="69">
        <f t="shared" ref="AH51:BM51" si="46">IF(AH30=332.3, 1, 0)</f>
        <v>0</v>
      </c>
      <c r="AI51" s="69">
        <f t="shared" si="46"/>
        <v>0</v>
      </c>
      <c r="AJ51" s="69">
        <f t="shared" si="46"/>
        <v>0</v>
      </c>
      <c r="AK51" s="69">
        <f t="shared" si="46"/>
        <v>0</v>
      </c>
      <c r="AL51" s="69">
        <f t="shared" si="46"/>
        <v>0</v>
      </c>
      <c r="AM51" s="69">
        <f t="shared" si="46"/>
        <v>0</v>
      </c>
      <c r="AN51" s="69">
        <f t="shared" si="46"/>
        <v>0</v>
      </c>
      <c r="AO51" s="69">
        <f t="shared" si="46"/>
        <v>0</v>
      </c>
      <c r="AP51" s="69">
        <f t="shared" si="46"/>
        <v>0</v>
      </c>
      <c r="AQ51" s="69">
        <f t="shared" si="46"/>
        <v>0</v>
      </c>
      <c r="AR51" s="69">
        <f t="shared" si="46"/>
        <v>0</v>
      </c>
      <c r="AS51" s="69">
        <f t="shared" si="46"/>
        <v>0</v>
      </c>
      <c r="AT51" s="69">
        <f t="shared" si="46"/>
        <v>0</v>
      </c>
      <c r="AU51" s="69">
        <f t="shared" si="46"/>
        <v>0</v>
      </c>
      <c r="AV51" s="69">
        <f t="shared" si="46"/>
        <v>0</v>
      </c>
      <c r="AW51" s="69">
        <f t="shared" si="46"/>
        <v>0</v>
      </c>
      <c r="AX51" s="69">
        <f t="shared" si="46"/>
        <v>0</v>
      </c>
      <c r="AY51" s="69">
        <f t="shared" si="46"/>
        <v>0</v>
      </c>
      <c r="AZ51" s="69">
        <f t="shared" si="46"/>
        <v>0</v>
      </c>
      <c r="BA51" s="69">
        <f t="shared" si="46"/>
        <v>0</v>
      </c>
      <c r="BB51" s="69">
        <f t="shared" si="46"/>
        <v>0</v>
      </c>
      <c r="BC51" s="69">
        <f t="shared" si="46"/>
        <v>1</v>
      </c>
      <c r="BD51" s="69">
        <f t="shared" si="46"/>
        <v>0</v>
      </c>
      <c r="BE51" s="69">
        <f t="shared" si="46"/>
        <v>0</v>
      </c>
      <c r="BF51" s="69">
        <f t="shared" si="46"/>
        <v>1</v>
      </c>
      <c r="BG51" s="69">
        <f t="shared" si="46"/>
        <v>1</v>
      </c>
      <c r="BH51" s="69">
        <f t="shared" si="46"/>
        <v>1</v>
      </c>
      <c r="BI51" s="69">
        <f t="shared" si="46"/>
        <v>0</v>
      </c>
      <c r="BJ51" s="69">
        <f t="shared" si="46"/>
        <v>1</v>
      </c>
      <c r="BK51" s="69">
        <f t="shared" si="46"/>
        <v>1</v>
      </c>
      <c r="BL51" s="69">
        <f t="shared" si="46"/>
        <v>1</v>
      </c>
      <c r="BM51" s="69">
        <f t="shared" si="46"/>
        <v>1</v>
      </c>
      <c r="BN51" s="69">
        <f t="shared" ref="BN51:CS51" si="47">IF(BN30=332.3, 1, 0)</f>
        <v>0</v>
      </c>
      <c r="BO51" s="69">
        <f t="shared" si="47"/>
        <v>0</v>
      </c>
      <c r="BP51" s="69">
        <f t="shared" si="47"/>
        <v>1</v>
      </c>
      <c r="BQ51" s="69">
        <f t="shared" si="47"/>
        <v>1</v>
      </c>
      <c r="BR51" s="69">
        <f t="shared" si="47"/>
        <v>1</v>
      </c>
      <c r="BS51" s="69">
        <f t="shared" si="47"/>
        <v>1</v>
      </c>
      <c r="BT51" s="69">
        <f t="shared" si="47"/>
        <v>1</v>
      </c>
      <c r="BU51" s="69">
        <f t="shared" si="47"/>
        <v>1</v>
      </c>
      <c r="BV51" s="69">
        <f t="shared" si="47"/>
        <v>1</v>
      </c>
      <c r="BW51" s="69">
        <f t="shared" si="47"/>
        <v>1</v>
      </c>
      <c r="BX51" s="69">
        <f t="shared" si="47"/>
        <v>1</v>
      </c>
      <c r="BY51" s="69">
        <f t="shared" si="47"/>
        <v>1</v>
      </c>
      <c r="BZ51" s="69">
        <f t="shared" si="47"/>
        <v>1</v>
      </c>
      <c r="CA51" s="69">
        <f t="shared" si="47"/>
        <v>1</v>
      </c>
      <c r="CB51" s="69">
        <f t="shared" si="47"/>
        <v>1</v>
      </c>
      <c r="CC51" s="69">
        <f t="shared" si="47"/>
        <v>1</v>
      </c>
      <c r="CD51" s="69">
        <f t="shared" si="47"/>
        <v>1</v>
      </c>
      <c r="CE51" s="69">
        <f t="shared" si="47"/>
        <v>1</v>
      </c>
      <c r="CF51" s="69">
        <f t="shared" si="47"/>
        <v>1</v>
      </c>
      <c r="CG51" s="69">
        <f t="shared" si="47"/>
        <v>1</v>
      </c>
      <c r="CH51" s="69">
        <f t="shared" si="47"/>
        <v>1</v>
      </c>
      <c r="CI51" s="69">
        <f t="shared" si="47"/>
        <v>0</v>
      </c>
      <c r="CJ51" s="69">
        <f t="shared" si="47"/>
        <v>1</v>
      </c>
      <c r="CK51" s="69">
        <f t="shared" si="47"/>
        <v>1</v>
      </c>
      <c r="CL51" s="69">
        <f t="shared" si="47"/>
        <v>1</v>
      </c>
      <c r="CM51" s="69">
        <f t="shared" si="47"/>
        <v>1</v>
      </c>
      <c r="CN51" s="69">
        <f t="shared" si="47"/>
        <v>1</v>
      </c>
      <c r="CO51" s="69">
        <f t="shared" si="47"/>
        <v>1</v>
      </c>
      <c r="CP51" s="69">
        <f t="shared" si="47"/>
        <v>1</v>
      </c>
      <c r="CQ51" s="69">
        <f t="shared" si="47"/>
        <v>1</v>
      </c>
      <c r="CR51" s="69">
        <f t="shared" si="47"/>
        <v>1</v>
      </c>
      <c r="CS51" s="69">
        <f t="shared" si="47"/>
        <v>1</v>
      </c>
      <c r="CT51" s="69">
        <f t="shared" ref="CT51:DZ51" si="48">IF(CT30=332.3, 1, 0)</f>
        <v>1</v>
      </c>
      <c r="CU51" s="69">
        <f t="shared" si="48"/>
        <v>1</v>
      </c>
      <c r="CV51" s="69">
        <f t="shared" si="48"/>
        <v>1</v>
      </c>
      <c r="CW51" s="69">
        <f t="shared" si="48"/>
        <v>1</v>
      </c>
      <c r="CX51" s="69">
        <f t="shared" si="48"/>
        <v>1</v>
      </c>
      <c r="CY51" s="69">
        <f t="shared" si="48"/>
        <v>1</v>
      </c>
      <c r="CZ51" s="69">
        <f t="shared" si="48"/>
        <v>1</v>
      </c>
      <c r="DA51" s="69">
        <f t="shared" si="48"/>
        <v>1</v>
      </c>
      <c r="DB51" s="69">
        <f t="shared" si="48"/>
        <v>1</v>
      </c>
      <c r="DC51" s="69">
        <f t="shared" si="48"/>
        <v>1</v>
      </c>
      <c r="DD51" s="69">
        <f t="shared" si="48"/>
        <v>1</v>
      </c>
      <c r="DE51" s="69">
        <f t="shared" si="48"/>
        <v>1</v>
      </c>
      <c r="DF51" s="69">
        <f t="shared" si="48"/>
        <v>1</v>
      </c>
      <c r="DG51" s="69">
        <f t="shared" si="48"/>
        <v>1</v>
      </c>
      <c r="DH51" s="69">
        <f t="shared" si="48"/>
        <v>1</v>
      </c>
      <c r="DI51" s="69">
        <f t="shared" si="48"/>
        <v>1</v>
      </c>
      <c r="DJ51" s="69">
        <f t="shared" si="48"/>
        <v>1</v>
      </c>
      <c r="DK51" s="69">
        <f t="shared" si="48"/>
        <v>1</v>
      </c>
      <c r="DL51" s="69">
        <f t="shared" si="48"/>
        <v>1</v>
      </c>
      <c r="DM51" s="69">
        <f t="shared" si="48"/>
        <v>1</v>
      </c>
      <c r="DN51" s="69">
        <f t="shared" si="48"/>
        <v>1</v>
      </c>
      <c r="DO51" s="69">
        <f t="shared" si="48"/>
        <v>1</v>
      </c>
      <c r="DP51" s="69">
        <f t="shared" si="48"/>
        <v>1</v>
      </c>
      <c r="DQ51" s="69">
        <f t="shared" si="48"/>
        <v>1</v>
      </c>
      <c r="DR51" s="69">
        <f t="shared" si="48"/>
        <v>1</v>
      </c>
      <c r="DS51" s="69">
        <f t="shared" si="48"/>
        <v>1</v>
      </c>
      <c r="DT51" s="69">
        <f t="shared" si="48"/>
        <v>1</v>
      </c>
      <c r="DU51" s="69">
        <f t="shared" si="48"/>
        <v>1</v>
      </c>
      <c r="DV51" s="69">
        <f t="shared" si="48"/>
        <v>1</v>
      </c>
      <c r="DW51" s="69">
        <f t="shared" si="48"/>
        <v>1</v>
      </c>
      <c r="DX51" s="69">
        <f t="shared" si="48"/>
        <v>1</v>
      </c>
      <c r="DY51" s="69">
        <f t="shared" si="48"/>
        <v>0</v>
      </c>
      <c r="DZ51" s="70">
        <f t="shared" si="48"/>
        <v>0</v>
      </c>
      <c r="EA51" s="107">
        <f>SUM(B51:DZ51)</f>
        <v>96</v>
      </c>
      <c r="EB51" s="119">
        <f>(EA51/129)*100</f>
        <v>74.418604651162795</v>
      </c>
      <c r="EC51" s="37"/>
      <c r="ED51" s="37"/>
      <c r="EE51" s="37"/>
      <c r="EF51" s="37"/>
      <c r="EG51" s="37"/>
      <c r="EH51" s="37"/>
      <c r="EI51" s="37"/>
      <c r="EJ51" s="37"/>
      <c r="EK51" s="37"/>
      <c r="EL51" s="38"/>
      <c r="EM51" s="37"/>
      <c r="EN51" s="37"/>
      <c r="EO51" s="2"/>
      <c r="EP51" s="2"/>
      <c r="EQ51" s="2"/>
      <c r="ER51" s="2"/>
    </row>
    <row r="52" spans="1:148" s="36" customFormat="1" x14ac:dyDescent="0.25">
      <c r="A52" s="66" t="s">
        <v>1</v>
      </c>
      <c r="B52" s="69">
        <f t="shared" ref="B52:AG52" si="49">IF(B31=332.3, 1, 0)</f>
        <v>1</v>
      </c>
      <c r="C52" s="69">
        <f t="shared" si="49"/>
        <v>1</v>
      </c>
      <c r="D52" s="69">
        <f t="shared" si="49"/>
        <v>1</v>
      </c>
      <c r="E52" s="69">
        <f t="shared" si="49"/>
        <v>1</v>
      </c>
      <c r="F52" s="69">
        <f t="shared" si="49"/>
        <v>1</v>
      </c>
      <c r="G52" s="69">
        <f t="shared" si="49"/>
        <v>1</v>
      </c>
      <c r="H52" s="69">
        <f t="shared" si="49"/>
        <v>1</v>
      </c>
      <c r="I52" s="69">
        <f t="shared" si="49"/>
        <v>1</v>
      </c>
      <c r="J52" s="69">
        <f t="shared" si="49"/>
        <v>1</v>
      </c>
      <c r="K52" s="69">
        <f t="shared" si="49"/>
        <v>1</v>
      </c>
      <c r="L52" s="69">
        <f t="shared" si="49"/>
        <v>1</v>
      </c>
      <c r="M52" s="69">
        <f t="shared" si="49"/>
        <v>1</v>
      </c>
      <c r="N52" s="69">
        <f t="shared" si="49"/>
        <v>1</v>
      </c>
      <c r="O52" s="69">
        <f t="shared" si="49"/>
        <v>1</v>
      </c>
      <c r="P52" s="69">
        <f t="shared" si="49"/>
        <v>0</v>
      </c>
      <c r="Q52" s="69">
        <f t="shared" si="49"/>
        <v>0</v>
      </c>
      <c r="R52" s="69">
        <f t="shared" si="49"/>
        <v>1</v>
      </c>
      <c r="S52" s="69">
        <f t="shared" si="49"/>
        <v>1</v>
      </c>
      <c r="T52" s="69">
        <f t="shared" si="49"/>
        <v>1</v>
      </c>
      <c r="U52" s="69">
        <f t="shared" si="49"/>
        <v>1</v>
      </c>
      <c r="V52" s="69">
        <f t="shared" si="49"/>
        <v>1</v>
      </c>
      <c r="W52" s="69">
        <f t="shared" si="49"/>
        <v>1</v>
      </c>
      <c r="X52" s="69">
        <f t="shared" si="49"/>
        <v>1</v>
      </c>
      <c r="Y52" s="69">
        <f t="shared" si="49"/>
        <v>1</v>
      </c>
      <c r="Z52" s="69">
        <f t="shared" si="49"/>
        <v>1</v>
      </c>
      <c r="AA52" s="69">
        <f t="shared" si="49"/>
        <v>1</v>
      </c>
      <c r="AB52" s="69">
        <f t="shared" si="49"/>
        <v>1</v>
      </c>
      <c r="AC52" s="69">
        <f t="shared" si="49"/>
        <v>1</v>
      </c>
      <c r="AD52" s="69">
        <f t="shared" si="49"/>
        <v>0</v>
      </c>
      <c r="AE52" s="69">
        <f t="shared" si="49"/>
        <v>0</v>
      </c>
      <c r="AF52" s="69">
        <f t="shared" si="49"/>
        <v>0</v>
      </c>
      <c r="AG52" s="69">
        <f t="shared" si="49"/>
        <v>0</v>
      </c>
      <c r="AH52" s="69">
        <f t="shared" ref="AH52:BM52" si="50">IF(AH31=332.3, 1, 0)</f>
        <v>0</v>
      </c>
      <c r="AI52" s="69">
        <f t="shared" si="50"/>
        <v>0</v>
      </c>
      <c r="AJ52" s="69">
        <f t="shared" si="50"/>
        <v>0</v>
      </c>
      <c r="AK52" s="69">
        <f t="shared" si="50"/>
        <v>0</v>
      </c>
      <c r="AL52" s="69">
        <f t="shared" si="50"/>
        <v>0</v>
      </c>
      <c r="AM52" s="69">
        <f t="shared" si="50"/>
        <v>0</v>
      </c>
      <c r="AN52" s="69">
        <f t="shared" si="50"/>
        <v>0</v>
      </c>
      <c r="AO52" s="69">
        <f t="shared" si="50"/>
        <v>0</v>
      </c>
      <c r="AP52" s="69">
        <f t="shared" si="50"/>
        <v>0</v>
      </c>
      <c r="AQ52" s="69">
        <f t="shared" si="50"/>
        <v>0</v>
      </c>
      <c r="AR52" s="69">
        <f t="shared" si="50"/>
        <v>0</v>
      </c>
      <c r="AS52" s="69">
        <f t="shared" si="50"/>
        <v>0</v>
      </c>
      <c r="AT52" s="69">
        <f t="shared" si="50"/>
        <v>0</v>
      </c>
      <c r="AU52" s="69">
        <f t="shared" si="50"/>
        <v>0</v>
      </c>
      <c r="AV52" s="69">
        <f t="shared" si="50"/>
        <v>0</v>
      </c>
      <c r="AW52" s="69">
        <f t="shared" si="50"/>
        <v>0</v>
      </c>
      <c r="AX52" s="69">
        <f t="shared" si="50"/>
        <v>0</v>
      </c>
      <c r="AY52" s="69">
        <f t="shared" si="50"/>
        <v>0</v>
      </c>
      <c r="AZ52" s="69">
        <f t="shared" si="50"/>
        <v>0</v>
      </c>
      <c r="BA52" s="69">
        <f t="shared" si="50"/>
        <v>0</v>
      </c>
      <c r="BB52" s="69">
        <f t="shared" si="50"/>
        <v>0</v>
      </c>
      <c r="BC52" s="69">
        <f t="shared" si="50"/>
        <v>0</v>
      </c>
      <c r="BD52" s="69">
        <f t="shared" si="50"/>
        <v>0</v>
      </c>
      <c r="BE52" s="69">
        <f t="shared" si="50"/>
        <v>0</v>
      </c>
      <c r="BF52" s="69">
        <f t="shared" si="50"/>
        <v>0</v>
      </c>
      <c r="BG52" s="69">
        <f t="shared" si="50"/>
        <v>1</v>
      </c>
      <c r="BH52" s="69">
        <f t="shared" si="50"/>
        <v>0</v>
      </c>
      <c r="BI52" s="69">
        <f t="shared" si="50"/>
        <v>1</v>
      </c>
      <c r="BJ52" s="69">
        <f t="shared" si="50"/>
        <v>1</v>
      </c>
      <c r="BK52" s="69">
        <f t="shared" si="50"/>
        <v>1</v>
      </c>
      <c r="BL52" s="69">
        <f t="shared" si="50"/>
        <v>1</v>
      </c>
      <c r="BM52" s="69">
        <f t="shared" si="50"/>
        <v>1</v>
      </c>
      <c r="BN52" s="69">
        <f t="shared" ref="BN52:CS52" si="51">IF(BN31=332.3, 1, 0)</f>
        <v>1</v>
      </c>
      <c r="BO52" s="69">
        <f t="shared" si="51"/>
        <v>1</v>
      </c>
      <c r="BP52" s="69">
        <f t="shared" si="51"/>
        <v>1</v>
      </c>
      <c r="BQ52" s="69">
        <f t="shared" si="51"/>
        <v>1</v>
      </c>
      <c r="BR52" s="69">
        <f t="shared" si="51"/>
        <v>1</v>
      </c>
      <c r="BS52" s="69">
        <f t="shared" si="51"/>
        <v>1</v>
      </c>
      <c r="BT52" s="69">
        <f t="shared" si="51"/>
        <v>1</v>
      </c>
      <c r="BU52" s="69">
        <f t="shared" si="51"/>
        <v>1</v>
      </c>
      <c r="BV52" s="69">
        <f t="shared" si="51"/>
        <v>1</v>
      </c>
      <c r="BW52" s="69">
        <f t="shared" si="51"/>
        <v>1</v>
      </c>
      <c r="BX52" s="69">
        <f t="shared" si="51"/>
        <v>1</v>
      </c>
      <c r="BY52" s="69">
        <f t="shared" si="51"/>
        <v>1</v>
      </c>
      <c r="BZ52" s="69">
        <f t="shared" si="51"/>
        <v>1</v>
      </c>
      <c r="CA52" s="69">
        <f t="shared" si="51"/>
        <v>1</v>
      </c>
      <c r="CB52" s="69">
        <f t="shared" si="51"/>
        <v>1</v>
      </c>
      <c r="CC52" s="69">
        <f t="shared" si="51"/>
        <v>1</v>
      </c>
      <c r="CD52" s="69">
        <f t="shared" si="51"/>
        <v>1</v>
      </c>
      <c r="CE52" s="69">
        <f t="shared" si="51"/>
        <v>1</v>
      </c>
      <c r="CF52" s="69">
        <f t="shared" si="51"/>
        <v>1</v>
      </c>
      <c r="CG52" s="69">
        <f t="shared" si="51"/>
        <v>1</v>
      </c>
      <c r="CH52" s="69">
        <f t="shared" si="51"/>
        <v>1</v>
      </c>
      <c r="CI52" s="69">
        <f t="shared" si="51"/>
        <v>1</v>
      </c>
      <c r="CJ52" s="69">
        <f t="shared" si="51"/>
        <v>1</v>
      </c>
      <c r="CK52" s="69">
        <f t="shared" si="51"/>
        <v>1</v>
      </c>
      <c r="CL52" s="69">
        <f t="shared" si="51"/>
        <v>1</v>
      </c>
      <c r="CM52" s="69">
        <f t="shared" si="51"/>
        <v>1</v>
      </c>
      <c r="CN52" s="69">
        <f t="shared" si="51"/>
        <v>1</v>
      </c>
      <c r="CO52" s="69">
        <f t="shared" si="51"/>
        <v>1</v>
      </c>
      <c r="CP52" s="69">
        <f t="shared" si="51"/>
        <v>1</v>
      </c>
      <c r="CQ52" s="69">
        <f t="shared" si="51"/>
        <v>1</v>
      </c>
      <c r="CR52" s="69">
        <f t="shared" si="51"/>
        <v>1</v>
      </c>
      <c r="CS52" s="69">
        <f t="shared" si="51"/>
        <v>1</v>
      </c>
      <c r="CT52" s="69">
        <f t="shared" ref="CT52:DZ52" si="52">IF(CT31=332.3, 1, 0)</f>
        <v>1</v>
      </c>
      <c r="CU52" s="69">
        <f t="shared" si="52"/>
        <v>1</v>
      </c>
      <c r="CV52" s="69">
        <f t="shared" si="52"/>
        <v>1</v>
      </c>
      <c r="CW52" s="69">
        <f t="shared" si="52"/>
        <v>1</v>
      </c>
      <c r="CX52" s="69">
        <f t="shared" si="52"/>
        <v>1</v>
      </c>
      <c r="CY52" s="69">
        <f t="shared" si="52"/>
        <v>1</v>
      </c>
      <c r="CZ52" s="69">
        <f t="shared" si="52"/>
        <v>1</v>
      </c>
      <c r="DA52" s="69">
        <f t="shared" si="52"/>
        <v>1</v>
      </c>
      <c r="DB52" s="69">
        <f t="shared" si="52"/>
        <v>1</v>
      </c>
      <c r="DC52" s="69">
        <f t="shared" si="52"/>
        <v>1</v>
      </c>
      <c r="DD52" s="69">
        <f t="shared" si="52"/>
        <v>1</v>
      </c>
      <c r="DE52" s="69">
        <f t="shared" si="52"/>
        <v>1</v>
      </c>
      <c r="DF52" s="69">
        <f t="shared" si="52"/>
        <v>1</v>
      </c>
      <c r="DG52" s="69">
        <f t="shared" si="52"/>
        <v>1</v>
      </c>
      <c r="DH52" s="69">
        <f t="shared" si="52"/>
        <v>1</v>
      </c>
      <c r="DI52" s="69">
        <f t="shared" si="52"/>
        <v>1</v>
      </c>
      <c r="DJ52" s="69">
        <f t="shared" si="52"/>
        <v>1</v>
      </c>
      <c r="DK52" s="69">
        <f t="shared" si="52"/>
        <v>1</v>
      </c>
      <c r="DL52" s="69">
        <f t="shared" si="52"/>
        <v>1</v>
      </c>
      <c r="DM52" s="69">
        <f t="shared" si="52"/>
        <v>1</v>
      </c>
      <c r="DN52" s="69">
        <f t="shared" si="52"/>
        <v>1</v>
      </c>
      <c r="DO52" s="69">
        <f t="shared" si="52"/>
        <v>1</v>
      </c>
      <c r="DP52" s="69">
        <f t="shared" si="52"/>
        <v>1</v>
      </c>
      <c r="DQ52" s="69">
        <f t="shared" si="52"/>
        <v>1</v>
      </c>
      <c r="DR52" s="69">
        <f t="shared" si="52"/>
        <v>1</v>
      </c>
      <c r="DS52" s="69">
        <f t="shared" si="52"/>
        <v>1</v>
      </c>
      <c r="DT52" s="69">
        <f t="shared" si="52"/>
        <v>1</v>
      </c>
      <c r="DU52" s="69">
        <f t="shared" si="52"/>
        <v>1</v>
      </c>
      <c r="DV52" s="69">
        <f t="shared" si="52"/>
        <v>1</v>
      </c>
      <c r="DW52" s="69">
        <f t="shared" si="52"/>
        <v>1</v>
      </c>
      <c r="DX52" s="69">
        <f t="shared" si="52"/>
        <v>1</v>
      </c>
      <c r="DY52" s="69">
        <f t="shared" si="52"/>
        <v>1</v>
      </c>
      <c r="DZ52" s="70">
        <f t="shared" si="52"/>
        <v>0</v>
      </c>
      <c r="EA52" s="107">
        <f t="shared" ref="EA52:EA89" si="53">SUM(B52:DZ52)</f>
        <v>96</v>
      </c>
      <c r="EB52" s="119">
        <f t="shared" ref="EB52:EB90" si="54">(EA52/129)*100</f>
        <v>74.418604651162795</v>
      </c>
      <c r="EC52" s="37"/>
      <c r="ED52" s="37"/>
      <c r="EE52" s="37"/>
      <c r="EF52" s="37"/>
      <c r="EG52" s="37"/>
      <c r="EH52" s="37"/>
      <c r="EI52" s="37"/>
      <c r="EJ52" s="37"/>
      <c r="EK52" s="37"/>
      <c r="EL52" s="31"/>
      <c r="EM52" s="37"/>
      <c r="EN52" s="37"/>
      <c r="EO52" s="2"/>
      <c r="EP52" s="2"/>
      <c r="EQ52" s="2"/>
      <c r="ER52" s="2"/>
    </row>
    <row r="53" spans="1:148" s="36" customFormat="1" ht="16.5" thickBot="1" x14ac:dyDescent="0.3">
      <c r="A53" s="71" t="s">
        <v>0</v>
      </c>
      <c r="B53" s="72">
        <f t="shared" ref="B53:AG53" si="55">IF(B32=332.3, 1, 0)</f>
        <v>1</v>
      </c>
      <c r="C53" s="72">
        <f t="shared" si="55"/>
        <v>1</v>
      </c>
      <c r="D53" s="72">
        <f t="shared" si="55"/>
        <v>1</v>
      </c>
      <c r="E53" s="72">
        <f t="shared" si="55"/>
        <v>1</v>
      </c>
      <c r="F53" s="72">
        <f t="shared" si="55"/>
        <v>1</v>
      </c>
      <c r="G53" s="72">
        <f t="shared" si="55"/>
        <v>1</v>
      </c>
      <c r="H53" s="72">
        <f t="shared" si="55"/>
        <v>1</v>
      </c>
      <c r="I53" s="72">
        <f t="shared" si="55"/>
        <v>1</v>
      </c>
      <c r="J53" s="72">
        <f t="shared" si="55"/>
        <v>1</v>
      </c>
      <c r="K53" s="72">
        <f t="shared" si="55"/>
        <v>1</v>
      </c>
      <c r="L53" s="72">
        <f t="shared" si="55"/>
        <v>1</v>
      </c>
      <c r="M53" s="72">
        <f t="shared" si="55"/>
        <v>1</v>
      </c>
      <c r="N53" s="72">
        <f t="shared" si="55"/>
        <v>1</v>
      </c>
      <c r="O53" s="72">
        <f t="shared" si="55"/>
        <v>1</v>
      </c>
      <c r="P53" s="72">
        <f t="shared" si="55"/>
        <v>1</v>
      </c>
      <c r="Q53" s="72">
        <f t="shared" si="55"/>
        <v>1</v>
      </c>
      <c r="R53" s="72">
        <f t="shared" si="55"/>
        <v>1</v>
      </c>
      <c r="S53" s="72">
        <f t="shared" si="55"/>
        <v>1</v>
      </c>
      <c r="T53" s="72">
        <f t="shared" si="55"/>
        <v>1</v>
      </c>
      <c r="U53" s="72">
        <f t="shared" si="55"/>
        <v>1</v>
      </c>
      <c r="V53" s="72">
        <f t="shared" si="55"/>
        <v>1</v>
      </c>
      <c r="W53" s="72">
        <f t="shared" si="55"/>
        <v>1</v>
      </c>
      <c r="X53" s="72">
        <f t="shared" si="55"/>
        <v>1</v>
      </c>
      <c r="Y53" s="72">
        <f t="shared" si="55"/>
        <v>1</v>
      </c>
      <c r="Z53" s="72">
        <f t="shared" si="55"/>
        <v>1</v>
      </c>
      <c r="AA53" s="72">
        <f t="shared" si="55"/>
        <v>1</v>
      </c>
      <c r="AB53" s="72">
        <f t="shared" si="55"/>
        <v>1</v>
      </c>
      <c r="AC53" s="72">
        <f t="shared" si="55"/>
        <v>1</v>
      </c>
      <c r="AD53" s="72">
        <f t="shared" si="55"/>
        <v>1</v>
      </c>
      <c r="AE53" s="72">
        <f t="shared" si="55"/>
        <v>1</v>
      </c>
      <c r="AF53" s="72">
        <f t="shared" si="55"/>
        <v>1</v>
      </c>
      <c r="AG53" s="72">
        <f t="shared" si="55"/>
        <v>1</v>
      </c>
      <c r="AH53" s="72">
        <f t="shared" ref="AH53:BM53" si="56">IF(AH32=332.3, 1, 0)</f>
        <v>1</v>
      </c>
      <c r="AI53" s="72">
        <f t="shared" si="56"/>
        <v>1</v>
      </c>
      <c r="AJ53" s="72">
        <f t="shared" si="56"/>
        <v>1</v>
      </c>
      <c r="AK53" s="72">
        <f t="shared" si="56"/>
        <v>1</v>
      </c>
      <c r="AL53" s="72">
        <f t="shared" si="56"/>
        <v>1</v>
      </c>
      <c r="AM53" s="72">
        <f t="shared" si="56"/>
        <v>1</v>
      </c>
      <c r="AN53" s="72">
        <f t="shared" si="56"/>
        <v>1</v>
      </c>
      <c r="AO53" s="72">
        <f t="shared" si="56"/>
        <v>1</v>
      </c>
      <c r="AP53" s="72">
        <f t="shared" si="56"/>
        <v>1</v>
      </c>
      <c r="AQ53" s="72">
        <f t="shared" si="56"/>
        <v>1</v>
      </c>
      <c r="AR53" s="72">
        <f t="shared" si="56"/>
        <v>1</v>
      </c>
      <c r="AS53" s="72">
        <f t="shared" si="56"/>
        <v>0</v>
      </c>
      <c r="AT53" s="72">
        <f t="shared" si="56"/>
        <v>0</v>
      </c>
      <c r="AU53" s="72">
        <f t="shared" si="56"/>
        <v>0</v>
      </c>
      <c r="AV53" s="72">
        <f t="shared" si="56"/>
        <v>0</v>
      </c>
      <c r="AW53" s="72">
        <f t="shared" si="56"/>
        <v>0</v>
      </c>
      <c r="AX53" s="72">
        <f t="shared" si="56"/>
        <v>0</v>
      </c>
      <c r="AY53" s="72">
        <f t="shared" si="56"/>
        <v>0</v>
      </c>
      <c r="AZ53" s="72">
        <f t="shared" si="56"/>
        <v>0</v>
      </c>
      <c r="BA53" s="72">
        <f t="shared" si="56"/>
        <v>0</v>
      </c>
      <c r="BB53" s="72">
        <f t="shared" si="56"/>
        <v>0</v>
      </c>
      <c r="BC53" s="72">
        <f t="shared" si="56"/>
        <v>1</v>
      </c>
      <c r="BD53" s="72">
        <f t="shared" si="56"/>
        <v>1</v>
      </c>
      <c r="BE53" s="72">
        <f t="shared" si="56"/>
        <v>1</v>
      </c>
      <c r="BF53" s="72">
        <f t="shared" si="56"/>
        <v>1</v>
      </c>
      <c r="BG53" s="72">
        <f t="shared" si="56"/>
        <v>1</v>
      </c>
      <c r="BH53" s="72">
        <f t="shared" si="56"/>
        <v>1</v>
      </c>
      <c r="BI53" s="72">
        <f t="shared" si="56"/>
        <v>1</v>
      </c>
      <c r="BJ53" s="72">
        <f t="shared" si="56"/>
        <v>1</v>
      </c>
      <c r="BK53" s="72">
        <f t="shared" si="56"/>
        <v>1</v>
      </c>
      <c r="BL53" s="72">
        <f t="shared" si="56"/>
        <v>1</v>
      </c>
      <c r="BM53" s="72">
        <f t="shared" si="56"/>
        <v>1</v>
      </c>
      <c r="BN53" s="72">
        <f t="shared" ref="BN53:CS53" si="57">IF(BN32=332.3, 1, 0)</f>
        <v>1</v>
      </c>
      <c r="BO53" s="72">
        <f t="shared" si="57"/>
        <v>1</v>
      </c>
      <c r="BP53" s="72">
        <f t="shared" si="57"/>
        <v>1</v>
      </c>
      <c r="BQ53" s="72">
        <f t="shared" si="57"/>
        <v>1</v>
      </c>
      <c r="BR53" s="72">
        <f t="shared" si="57"/>
        <v>1</v>
      </c>
      <c r="BS53" s="72">
        <f t="shared" si="57"/>
        <v>1</v>
      </c>
      <c r="BT53" s="72">
        <f t="shared" si="57"/>
        <v>1</v>
      </c>
      <c r="BU53" s="72">
        <f t="shared" si="57"/>
        <v>1</v>
      </c>
      <c r="BV53" s="72">
        <f t="shared" si="57"/>
        <v>1</v>
      </c>
      <c r="BW53" s="72">
        <f t="shared" si="57"/>
        <v>1</v>
      </c>
      <c r="BX53" s="72">
        <f t="shared" si="57"/>
        <v>1</v>
      </c>
      <c r="BY53" s="72">
        <f t="shared" si="57"/>
        <v>1</v>
      </c>
      <c r="BZ53" s="72">
        <f t="shared" si="57"/>
        <v>1</v>
      </c>
      <c r="CA53" s="72">
        <f t="shared" si="57"/>
        <v>1</v>
      </c>
      <c r="CB53" s="72">
        <f t="shared" si="57"/>
        <v>1</v>
      </c>
      <c r="CC53" s="72">
        <f t="shared" si="57"/>
        <v>1</v>
      </c>
      <c r="CD53" s="72">
        <f t="shared" si="57"/>
        <v>1</v>
      </c>
      <c r="CE53" s="72">
        <f t="shared" si="57"/>
        <v>0</v>
      </c>
      <c r="CF53" s="72">
        <f t="shared" si="57"/>
        <v>1</v>
      </c>
      <c r="CG53" s="72">
        <f t="shared" si="57"/>
        <v>1</v>
      </c>
      <c r="CH53" s="72">
        <f t="shared" si="57"/>
        <v>1</v>
      </c>
      <c r="CI53" s="72">
        <f t="shared" si="57"/>
        <v>1</v>
      </c>
      <c r="CJ53" s="72">
        <f t="shared" si="57"/>
        <v>1</v>
      </c>
      <c r="CK53" s="72">
        <f t="shared" si="57"/>
        <v>1</v>
      </c>
      <c r="CL53" s="72">
        <f t="shared" si="57"/>
        <v>1</v>
      </c>
      <c r="CM53" s="72">
        <f t="shared" si="57"/>
        <v>1</v>
      </c>
      <c r="CN53" s="72">
        <f t="shared" si="57"/>
        <v>1</v>
      </c>
      <c r="CO53" s="72">
        <f t="shared" si="57"/>
        <v>1</v>
      </c>
      <c r="CP53" s="72">
        <f t="shared" si="57"/>
        <v>1</v>
      </c>
      <c r="CQ53" s="72">
        <f t="shared" si="57"/>
        <v>1</v>
      </c>
      <c r="CR53" s="72">
        <f t="shared" si="57"/>
        <v>1</v>
      </c>
      <c r="CS53" s="72">
        <f t="shared" si="57"/>
        <v>1</v>
      </c>
      <c r="CT53" s="72">
        <f t="shared" ref="CT53:DZ53" si="58">IF(CT32=332.3, 1, 0)</f>
        <v>1</v>
      </c>
      <c r="CU53" s="72">
        <f t="shared" si="58"/>
        <v>1</v>
      </c>
      <c r="CV53" s="72">
        <f t="shared" si="58"/>
        <v>1</v>
      </c>
      <c r="CW53" s="72">
        <f t="shared" si="58"/>
        <v>1</v>
      </c>
      <c r="CX53" s="72">
        <f t="shared" si="58"/>
        <v>1</v>
      </c>
      <c r="CY53" s="72">
        <f t="shared" si="58"/>
        <v>1</v>
      </c>
      <c r="CZ53" s="72">
        <f t="shared" si="58"/>
        <v>1</v>
      </c>
      <c r="DA53" s="72">
        <f t="shared" si="58"/>
        <v>1</v>
      </c>
      <c r="DB53" s="72">
        <f t="shared" si="58"/>
        <v>1</v>
      </c>
      <c r="DC53" s="72">
        <f t="shared" si="58"/>
        <v>1</v>
      </c>
      <c r="DD53" s="72">
        <f t="shared" si="58"/>
        <v>1</v>
      </c>
      <c r="DE53" s="72">
        <f t="shared" si="58"/>
        <v>1</v>
      </c>
      <c r="DF53" s="72">
        <f t="shared" si="58"/>
        <v>1</v>
      </c>
      <c r="DG53" s="72">
        <f t="shared" si="58"/>
        <v>1</v>
      </c>
      <c r="DH53" s="72">
        <f t="shared" si="58"/>
        <v>1</v>
      </c>
      <c r="DI53" s="72">
        <f t="shared" si="58"/>
        <v>1</v>
      </c>
      <c r="DJ53" s="72">
        <f t="shared" si="58"/>
        <v>1</v>
      </c>
      <c r="DK53" s="72">
        <f t="shared" si="58"/>
        <v>1</v>
      </c>
      <c r="DL53" s="72">
        <f t="shared" si="58"/>
        <v>1</v>
      </c>
      <c r="DM53" s="72">
        <f t="shared" si="58"/>
        <v>1</v>
      </c>
      <c r="DN53" s="72">
        <f t="shared" si="58"/>
        <v>1</v>
      </c>
      <c r="DO53" s="72">
        <f t="shared" si="58"/>
        <v>1</v>
      </c>
      <c r="DP53" s="72">
        <f t="shared" si="58"/>
        <v>1</v>
      </c>
      <c r="DQ53" s="72">
        <f t="shared" si="58"/>
        <v>1</v>
      </c>
      <c r="DR53" s="72">
        <f t="shared" si="58"/>
        <v>1</v>
      </c>
      <c r="DS53" s="72">
        <f t="shared" si="58"/>
        <v>1</v>
      </c>
      <c r="DT53" s="72">
        <f t="shared" si="58"/>
        <v>1</v>
      </c>
      <c r="DU53" s="72">
        <f t="shared" si="58"/>
        <v>1</v>
      </c>
      <c r="DV53" s="72">
        <f t="shared" si="58"/>
        <v>1</v>
      </c>
      <c r="DW53" s="72">
        <f t="shared" si="58"/>
        <v>1</v>
      </c>
      <c r="DX53" s="72">
        <f t="shared" si="58"/>
        <v>1</v>
      </c>
      <c r="DY53" s="72">
        <f t="shared" si="58"/>
        <v>0</v>
      </c>
      <c r="DZ53" s="73">
        <f t="shared" si="58"/>
        <v>0</v>
      </c>
      <c r="EA53" s="107">
        <f t="shared" si="53"/>
        <v>116</v>
      </c>
      <c r="EB53" s="119">
        <f t="shared" si="54"/>
        <v>89.922480620155042</v>
      </c>
      <c r="EC53" s="37"/>
      <c r="ED53" s="37"/>
      <c r="EE53" s="37"/>
      <c r="EF53" s="37"/>
      <c r="EG53" s="37"/>
      <c r="EH53" s="37"/>
      <c r="EI53" s="37"/>
      <c r="EJ53" s="37"/>
      <c r="EK53" s="37"/>
      <c r="EL53" s="31"/>
      <c r="EM53" s="37"/>
      <c r="EN53" s="37"/>
      <c r="EO53" s="2"/>
      <c r="EP53" s="2"/>
      <c r="EQ53" s="2"/>
      <c r="ER53" s="2"/>
    </row>
    <row r="54" spans="1:148" s="34" customFormat="1" x14ac:dyDescent="0.25">
      <c r="A54" s="74" t="s">
        <v>33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6"/>
      <c r="DS54" s="76"/>
      <c r="DT54" s="76"/>
      <c r="DU54" s="76"/>
      <c r="DV54" s="76"/>
      <c r="DW54" s="76"/>
      <c r="DX54" s="76"/>
      <c r="DY54" s="76"/>
      <c r="DZ54" s="77"/>
      <c r="EA54" s="107"/>
      <c r="EB54" s="119"/>
      <c r="EC54" s="40"/>
      <c r="ED54" s="40"/>
      <c r="EE54" s="40"/>
      <c r="EF54" s="40"/>
      <c r="EG54" s="40"/>
      <c r="EH54" s="40"/>
      <c r="EI54" s="40"/>
      <c r="EJ54" s="40"/>
      <c r="EK54" s="40"/>
      <c r="EL54" s="41"/>
      <c r="EM54" s="40"/>
      <c r="EN54" s="40"/>
      <c r="EO54" s="42"/>
      <c r="EP54" s="42"/>
      <c r="EQ54" s="42"/>
      <c r="ER54" s="42"/>
    </row>
    <row r="55" spans="1:148" s="34" customFormat="1" x14ac:dyDescent="0.25">
      <c r="A55" s="78" t="s">
        <v>11</v>
      </c>
      <c r="EA55" s="107"/>
      <c r="EB55" s="119"/>
      <c r="EC55" s="40"/>
      <c r="ED55" s="40"/>
      <c r="EE55" s="40"/>
      <c r="EF55" s="40"/>
      <c r="EG55" s="40"/>
      <c r="EH55" s="40"/>
      <c r="EI55" s="40"/>
      <c r="EJ55" s="40"/>
      <c r="EK55" s="40"/>
      <c r="EL55" s="43"/>
      <c r="EM55" s="40"/>
      <c r="EN55" s="40"/>
      <c r="EO55" s="42"/>
      <c r="EP55" s="42"/>
      <c r="EQ55" s="42"/>
      <c r="ER55" s="42"/>
    </row>
    <row r="56" spans="1:148" s="34" customFormat="1" x14ac:dyDescent="0.25">
      <c r="A56" s="86" t="s">
        <v>35</v>
      </c>
      <c r="B56" s="79">
        <f t="shared" ref="B56:AG56" si="59">COUNTIFS(B6,"&gt;=1.5", B6,"&lt;=4.0")</f>
        <v>1</v>
      </c>
      <c r="C56" s="79">
        <f t="shared" si="59"/>
        <v>1</v>
      </c>
      <c r="D56" s="79">
        <f t="shared" si="59"/>
        <v>1</v>
      </c>
      <c r="E56" s="79">
        <f t="shared" si="59"/>
        <v>1</v>
      </c>
      <c r="F56" s="79">
        <f t="shared" si="59"/>
        <v>1</v>
      </c>
      <c r="G56" s="79">
        <f t="shared" si="59"/>
        <v>1</v>
      </c>
      <c r="H56" s="79">
        <f t="shared" si="59"/>
        <v>1</v>
      </c>
      <c r="I56" s="79">
        <f t="shared" si="59"/>
        <v>0</v>
      </c>
      <c r="J56" s="79">
        <f t="shared" si="59"/>
        <v>1</v>
      </c>
      <c r="K56" s="79">
        <f t="shared" si="59"/>
        <v>1</v>
      </c>
      <c r="L56" s="79">
        <f t="shared" si="59"/>
        <v>1</v>
      </c>
      <c r="M56" s="79">
        <f t="shared" si="59"/>
        <v>1</v>
      </c>
      <c r="N56" s="79">
        <f t="shared" si="59"/>
        <v>1</v>
      </c>
      <c r="O56" s="79">
        <f t="shared" si="59"/>
        <v>1</v>
      </c>
      <c r="P56" s="79">
        <f t="shared" si="59"/>
        <v>1</v>
      </c>
      <c r="Q56" s="79">
        <f t="shared" si="59"/>
        <v>1</v>
      </c>
      <c r="R56" s="79">
        <f t="shared" si="59"/>
        <v>1</v>
      </c>
      <c r="S56" s="79">
        <f t="shared" si="59"/>
        <v>1</v>
      </c>
      <c r="T56" s="79">
        <f t="shared" si="59"/>
        <v>1</v>
      </c>
      <c r="U56" s="79">
        <f t="shared" si="59"/>
        <v>1</v>
      </c>
      <c r="V56" s="79">
        <f t="shared" si="59"/>
        <v>1</v>
      </c>
      <c r="W56" s="79">
        <f t="shared" si="59"/>
        <v>1</v>
      </c>
      <c r="X56" s="79">
        <f t="shared" si="59"/>
        <v>1</v>
      </c>
      <c r="Y56" s="79">
        <f t="shared" si="59"/>
        <v>1</v>
      </c>
      <c r="Z56" s="79">
        <f t="shared" si="59"/>
        <v>1</v>
      </c>
      <c r="AA56" s="79">
        <f t="shared" si="59"/>
        <v>1</v>
      </c>
      <c r="AB56" s="79">
        <f t="shared" si="59"/>
        <v>1</v>
      </c>
      <c r="AC56" s="79">
        <f t="shared" si="59"/>
        <v>1</v>
      </c>
      <c r="AD56" s="79">
        <f t="shared" si="59"/>
        <v>1</v>
      </c>
      <c r="AE56" s="79">
        <f t="shared" si="59"/>
        <v>1</v>
      </c>
      <c r="AF56" s="79">
        <f t="shared" si="59"/>
        <v>1</v>
      </c>
      <c r="AG56" s="79">
        <f t="shared" si="59"/>
        <v>1</v>
      </c>
      <c r="AH56" s="79">
        <f t="shared" ref="AH56:BM56" si="60">COUNTIFS(AH6,"&gt;=1.5", AH6,"&lt;=4.0")</f>
        <v>1</v>
      </c>
      <c r="AI56" s="79">
        <f t="shared" si="60"/>
        <v>1</v>
      </c>
      <c r="AJ56" s="79">
        <f t="shared" si="60"/>
        <v>1</v>
      </c>
      <c r="AK56" s="79">
        <f t="shared" si="60"/>
        <v>1</v>
      </c>
      <c r="AL56" s="79">
        <f t="shared" si="60"/>
        <v>1</v>
      </c>
      <c r="AM56" s="79">
        <f t="shared" si="60"/>
        <v>1</v>
      </c>
      <c r="AN56" s="79">
        <f t="shared" si="60"/>
        <v>0</v>
      </c>
      <c r="AO56" s="79">
        <f t="shared" si="60"/>
        <v>1</v>
      </c>
      <c r="AP56" s="79">
        <f t="shared" si="60"/>
        <v>1</v>
      </c>
      <c r="AQ56" s="79">
        <f t="shared" si="60"/>
        <v>0</v>
      </c>
      <c r="AR56" s="79">
        <f t="shared" si="60"/>
        <v>1</v>
      </c>
      <c r="AS56" s="79">
        <f t="shared" si="60"/>
        <v>1</v>
      </c>
      <c r="AT56" s="79">
        <f t="shared" si="60"/>
        <v>1</v>
      </c>
      <c r="AU56" s="79">
        <f t="shared" si="60"/>
        <v>1</v>
      </c>
      <c r="AV56" s="79">
        <f t="shared" si="60"/>
        <v>0</v>
      </c>
      <c r="AW56" s="79">
        <f t="shared" si="60"/>
        <v>1</v>
      </c>
      <c r="AX56" s="79">
        <f t="shared" si="60"/>
        <v>1</v>
      </c>
      <c r="AY56" s="79">
        <f t="shared" si="60"/>
        <v>1</v>
      </c>
      <c r="AZ56" s="79">
        <f t="shared" si="60"/>
        <v>0</v>
      </c>
      <c r="BA56" s="79">
        <f t="shared" si="60"/>
        <v>1</v>
      </c>
      <c r="BB56" s="79">
        <f t="shared" si="60"/>
        <v>1</v>
      </c>
      <c r="BC56" s="79">
        <f t="shared" si="60"/>
        <v>1</v>
      </c>
      <c r="BD56" s="79">
        <f t="shared" si="60"/>
        <v>1</v>
      </c>
      <c r="BE56" s="79">
        <f t="shared" si="60"/>
        <v>1</v>
      </c>
      <c r="BF56" s="79">
        <f t="shared" si="60"/>
        <v>1</v>
      </c>
      <c r="BG56" s="79">
        <f t="shared" si="60"/>
        <v>1</v>
      </c>
      <c r="BH56" s="79">
        <f t="shared" si="60"/>
        <v>1</v>
      </c>
      <c r="BI56" s="79">
        <f t="shared" si="60"/>
        <v>1</v>
      </c>
      <c r="BJ56" s="79">
        <f t="shared" si="60"/>
        <v>1</v>
      </c>
      <c r="BK56" s="79">
        <f t="shared" si="60"/>
        <v>1</v>
      </c>
      <c r="BL56" s="79">
        <f t="shared" si="60"/>
        <v>1</v>
      </c>
      <c r="BM56" s="79">
        <f t="shared" si="60"/>
        <v>1</v>
      </c>
      <c r="BN56" s="79">
        <f t="shared" ref="BN56:CS56" si="61">COUNTIFS(BN6,"&gt;=1.5", BN6,"&lt;=4.0")</f>
        <v>1</v>
      </c>
      <c r="BO56" s="79">
        <f t="shared" si="61"/>
        <v>1</v>
      </c>
      <c r="BP56" s="79">
        <f t="shared" si="61"/>
        <v>1</v>
      </c>
      <c r="BQ56" s="79">
        <f t="shared" si="61"/>
        <v>1</v>
      </c>
      <c r="BR56" s="79">
        <f t="shared" si="61"/>
        <v>1</v>
      </c>
      <c r="BS56" s="79">
        <f t="shared" si="61"/>
        <v>1</v>
      </c>
      <c r="BT56" s="79">
        <f t="shared" si="61"/>
        <v>1</v>
      </c>
      <c r="BU56" s="79">
        <f t="shared" si="61"/>
        <v>1</v>
      </c>
      <c r="BV56" s="79">
        <f t="shared" si="61"/>
        <v>1</v>
      </c>
      <c r="BW56" s="79">
        <f t="shared" si="61"/>
        <v>1</v>
      </c>
      <c r="BX56" s="79">
        <f t="shared" si="61"/>
        <v>1</v>
      </c>
      <c r="BY56" s="79">
        <f t="shared" si="61"/>
        <v>1</v>
      </c>
      <c r="BZ56" s="79">
        <f t="shared" si="61"/>
        <v>1</v>
      </c>
      <c r="CA56" s="79">
        <f t="shared" si="61"/>
        <v>1</v>
      </c>
      <c r="CB56" s="79">
        <f t="shared" si="61"/>
        <v>1</v>
      </c>
      <c r="CC56" s="79">
        <f t="shared" si="61"/>
        <v>1</v>
      </c>
      <c r="CD56" s="79">
        <f t="shared" si="61"/>
        <v>0</v>
      </c>
      <c r="CE56" s="79">
        <f t="shared" si="61"/>
        <v>1</v>
      </c>
      <c r="CF56" s="79">
        <f t="shared" si="61"/>
        <v>1</v>
      </c>
      <c r="CG56" s="79">
        <f t="shared" si="61"/>
        <v>1</v>
      </c>
      <c r="CH56" s="79">
        <f t="shared" si="61"/>
        <v>1</v>
      </c>
      <c r="CI56" s="79">
        <f t="shared" si="61"/>
        <v>1</v>
      </c>
      <c r="CJ56" s="79">
        <f t="shared" si="61"/>
        <v>1</v>
      </c>
      <c r="CK56" s="79">
        <f t="shared" si="61"/>
        <v>1</v>
      </c>
      <c r="CL56" s="79">
        <f t="shared" si="61"/>
        <v>1</v>
      </c>
      <c r="CM56" s="79">
        <f t="shared" si="61"/>
        <v>1</v>
      </c>
      <c r="CN56" s="79">
        <f t="shared" si="61"/>
        <v>1</v>
      </c>
      <c r="CO56" s="79">
        <f t="shared" si="61"/>
        <v>1</v>
      </c>
      <c r="CP56" s="79">
        <f t="shared" si="61"/>
        <v>1</v>
      </c>
      <c r="CQ56" s="79">
        <f t="shared" si="61"/>
        <v>1</v>
      </c>
      <c r="CR56" s="79">
        <f t="shared" si="61"/>
        <v>1</v>
      </c>
      <c r="CS56" s="79">
        <f t="shared" si="61"/>
        <v>1</v>
      </c>
      <c r="CT56" s="79">
        <f t="shared" ref="CT56:DZ56" si="62">COUNTIFS(CT6,"&gt;=1.5", CT6,"&lt;=4.0")</f>
        <v>1</v>
      </c>
      <c r="CU56" s="79">
        <f t="shared" si="62"/>
        <v>1</v>
      </c>
      <c r="CV56" s="79">
        <f t="shared" si="62"/>
        <v>1</v>
      </c>
      <c r="CW56" s="79">
        <f t="shared" si="62"/>
        <v>1</v>
      </c>
      <c r="CX56" s="79">
        <f t="shared" si="62"/>
        <v>1</v>
      </c>
      <c r="CY56" s="79">
        <f t="shared" si="62"/>
        <v>1</v>
      </c>
      <c r="CZ56" s="79">
        <f t="shared" si="62"/>
        <v>1</v>
      </c>
      <c r="DA56" s="79">
        <f t="shared" si="62"/>
        <v>1</v>
      </c>
      <c r="DB56" s="79">
        <f t="shared" si="62"/>
        <v>1</v>
      </c>
      <c r="DC56" s="79">
        <f t="shared" si="62"/>
        <v>1</v>
      </c>
      <c r="DD56" s="79">
        <f t="shared" si="62"/>
        <v>1</v>
      </c>
      <c r="DE56" s="79">
        <f t="shared" si="62"/>
        <v>1</v>
      </c>
      <c r="DF56" s="79">
        <f t="shared" si="62"/>
        <v>1</v>
      </c>
      <c r="DG56" s="79">
        <f t="shared" si="62"/>
        <v>1</v>
      </c>
      <c r="DH56" s="79">
        <f t="shared" si="62"/>
        <v>1</v>
      </c>
      <c r="DI56" s="79">
        <f t="shared" si="62"/>
        <v>1</v>
      </c>
      <c r="DJ56" s="79">
        <f t="shared" si="62"/>
        <v>1</v>
      </c>
      <c r="DK56" s="79">
        <f t="shared" si="62"/>
        <v>1</v>
      </c>
      <c r="DL56" s="79">
        <f t="shared" si="62"/>
        <v>1</v>
      </c>
      <c r="DM56" s="79">
        <f t="shared" si="62"/>
        <v>1</v>
      </c>
      <c r="DN56" s="79">
        <f t="shared" si="62"/>
        <v>1</v>
      </c>
      <c r="DO56" s="79">
        <f t="shared" si="62"/>
        <v>1</v>
      </c>
      <c r="DP56" s="79">
        <f t="shared" si="62"/>
        <v>1</v>
      </c>
      <c r="DQ56" s="79">
        <f t="shared" si="62"/>
        <v>1</v>
      </c>
      <c r="DR56" s="79">
        <f t="shared" si="62"/>
        <v>1</v>
      </c>
      <c r="DS56" s="79">
        <f t="shared" si="62"/>
        <v>1</v>
      </c>
      <c r="DT56" s="79">
        <f t="shared" si="62"/>
        <v>1</v>
      </c>
      <c r="DU56" s="79">
        <f t="shared" si="62"/>
        <v>1</v>
      </c>
      <c r="DV56" s="79">
        <f t="shared" si="62"/>
        <v>1</v>
      </c>
      <c r="DW56" s="79">
        <f t="shared" si="62"/>
        <v>1</v>
      </c>
      <c r="DX56" s="79">
        <f t="shared" si="62"/>
        <v>1</v>
      </c>
      <c r="DY56" s="79">
        <f t="shared" si="62"/>
        <v>1</v>
      </c>
      <c r="DZ56" s="79">
        <f t="shared" si="62"/>
        <v>1</v>
      </c>
      <c r="EA56" s="107">
        <f>SUM(B56:DZ56)</f>
        <v>123</v>
      </c>
      <c r="EB56" s="122">
        <f>(EA56/EA6)*100</f>
        <v>96.09375</v>
      </c>
      <c r="EC56" s="125" t="s">
        <v>44</v>
      </c>
      <c r="ED56" s="125" t="s">
        <v>45</v>
      </c>
      <c r="EE56" s="125" t="s">
        <v>46</v>
      </c>
      <c r="EF56" s="125" t="s">
        <v>48</v>
      </c>
      <c r="EG56" s="125" t="s">
        <v>39</v>
      </c>
      <c r="EH56" s="125" t="s">
        <v>40</v>
      </c>
      <c r="EK56" s="40"/>
      <c r="EL56" s="43"/>
      <c r="EM56" s="40"/>
      <c r="EN56" s="40"/>
      <c r="EO56" s="42"/>
      <c r="EP56" s="42"/>
      <c r="EQ56" s="42"/>
      <c r="ER56" s="42"/>
    </row>
    <row r="57" spans="1:148" s="34" customFormat="1" x14ac:dyDescent="0.25">
      <c r="A57" s="82" t="s">
        <v>9</v>
      </c>
      <c r="B57" s="83">
        <f>B56</f>
        <v>1</v>
      </c>
      <c r="C57" s="83">
        <f t="shared" ref="C57:AH57" si="63">COUNTIFS(C35,"&lt;=0.31")</f>
        <v>1</v>
      </c>
      <c r="D57" s="83">
        <f t="shared" si="63"/>
        <v>1</v>
      </c>
      <c r="E57" s="83">
        <f t="shared" si="63"/>
        <v>1</v>
      </c>
      <c r="F57" s="83">
        <f t="shared" si="63"/>
        <v>1</v>
      </c>
      <c r="G57" s="83">
        <f t="shared" si="63"/>
        <v>1</v>
      </c>
      <c r="H57" s="83">
        <f t="shared" si="63"/>
        <v>1</v>
      </c>
      <c r="I57" s="83">
        <f t="shared" si="63"/>
        <v>1</v>
      </c>
      <c r="J57" s="83">
        <f t="shared" si="63"/>
        <v>1</v>
      </c>
      <c r="K57" s="83">
        <f t="shared" si="63"/>
        <v>1</v>
      </c>
      <c r="L57" s="83">
        <f t="shared" si="63"/>
        <v>1</v>
      </c>
      <c r="M57" s="83">
        <f t="shared" si="63"/>
        <v>1</v>
      </c>
      <c r="N57" s="83">
        <f t="shared" si="63"/>
        <v>1</v>
      </c>
      <c r="O57" s="83">
        <f t="shared" si="63"/>
        <v>1</v>
      </c>
      <c r="P57" s="83">
        <f t="shared" si="63"/>
        <v>1</v>
      </c>
      <c r="Q57" s="83">
        <f t="shared" si="63"/>
        <v>1</v>
      </c>
      <c r="R57" s="83">
        <f t="shared" si="63"/>
        <v>1</v>
      </c>
      <c r="S57" s="83">
        <f t="shared" si="63"/>
        <v>1</v>
      </c>
      <c r="T57" s="83">
        <f t="shared" si="63"/>
        <v>1</v>
      </c>
      <c r="U57" s="83">
        <f t="shared" si="63"/>
        <v>1</v>
      </c>
      <c r="V57" s="83">
        <f t="shared" si="63"/>
        <v>1</v>
      </c>
      <c r="W57" s="83">
        <f t="shared" si="63"/>
        <v>1</v>
      </c>
      <c r="X57" s="83">
        <f t="shared" si="63"/>
        <v>1</v>
      </c>
      <c r="Y57" s="83">
        <f t="shared" si="63"/>
        <v>1</v>
      </c>
      <c r="Z57" s="83">
        <f t="shared" si="63"/>
        <v>1</v>
      </c>
      <c r="AA57" s="83">
        <f t="shared" si="63"/>
        <v>1</v>
      </c>
      <c r="AB57" s="83">
        <f t="shared" si="63"/>
        <v>1</v>
      </c>
      <c r="AC57" s="83">
        <f t="shared" si="63"/>
        <v>1</v>
      </c>
      <c r="AD57" s="83">
        <f t="shared" si="63"/>
        <v>1</v>
      </c>
      <c r="AE57" s="83">
        <f t="shared" si="63"/>
        <v>1</v>
      </c>
      <c r="AF57" s="83">
        <f t="shared" si="63"/>
        <v>1</v>
      </c>
      <c r="AG57" s="83">
        <f t="shared" si="63"/>
        <v>1</v>
      </c>
      <c r="AH57" s="83">
        <f t="shared" si="63"/>
        <v>1</v>
      </c>
      <c r="AI57" s="83">
        <f t="shared" ref="AI57:BN57" si="64">COUNTIFS(AI35,"&lt;=0.31")</f>
        <v>1</v>
      </c>
      <c r="AJ57" s="83">
        <f t="shared" si="64"/>
        <v>1</v>
      </c>
      <c r="AK57" s="83">
        <f t="shared" si="64"/>
        <v>1</v>
      </c>
      <c r="AL57" s="83">
        <f t="shared" si="64"/>
        <v>1</v>
      </c>
      <c r="AM57" s="83">
        <f t="shared" si="64"/>
        <v>1</v>
      </c>
      <c r="AN57" s="83">
        <f t="shared" si="64"/>
        <v>1</v>
      </c>
      <c r="AO57" s="83">
        <f t="shared" si="64"/>
        <v>1</v>
      </c>
      <c r="AP57" s="83">
        <f t="shared" si="64"/>
        <v>1</v>
      </c>
      <c r="AQ57" s="83">
        <f t="shared" si="64"/>
        <v>1</v>
      </c>
      <c r="AR57" s="83">
        <f t="shared" si="64"/>
        <v>1</v>
      </c>
      <c r="AS57" s="83">
        <f t="shared" si="64"/>
        <v>1</v>
      </c>
      <c r="AT57" s="83">
        <f t="shared" si="64"/>
        <v>1</v>
      </c>
      <c r="AU57" s="83">
        <f t="shared" si="64"/>
        <v>1</v>
      </c>
      <c r="AV57" s="83">
        <f t="shared" si="64"/>
        <v>1</v>
      </c>
      <c r="AW57" s="83">
        <f t="shared" si="64"/>
        <v>1</v>
      </c>
      <c r="AX57" s="83">
        <f t="shared" si="64"/>
        <v>1</v>
      </c>
      <c r="AY57" s="83">
        <f t="shared" si="64"/>
        <v>1</v>
      </c>
      <c r="AZ57" s="83">
        <f t="shared" si="64"/>
        <v>1</v>
      </c>
      <c r="BA57" s="83">
        <f t="shared" si="64"/>
        <v>1</v>
      </c>
      <c r="BB57" s="83">
        <f t="shared" si="64"/>
        <v>1</v>
      </c>
      <c r="BC57" s="83">
        <f t="shared" si="64"/>
        <v>1</v>
      </c>
      <c r="BD57" s="83">
        <f t="shared" si="64"/>
        <v>1</v>
      </c>
      <c r="BE57" s="83">
        <f t="shared" si="64"/>
        <v>1</v>
      </c>
      <c r="BF57" s="83">
        <f t="shared" si="64"/>
        <v>1</v>
      </c>
      <c r="BG57" s="83">
        <f t="shared" si="64"/>
        <v>1</v>
      </c>
      <c r="BH57" s="83">
        <f t="shared" si="64"/>
        <v>1</v>
      </c>
      <c r="BI57" s="83">
        <f t="shared" si="64"/>
        <v>1</v>
      </c>
      <c r="BJ57" s="83">
        <f t="shared" si="64"/>
        <v>1</v>
      </c>
      <c r="BK57" s="83">
        <f t="shared" si="64"/>
        <v>1</v>
      </c>
      <c r="BL57" s="83">
        <f t="shared" si="64"/>
        <v>1</v>
      </c>
      <c r="BM57" s="83">
        <f t="shared" si="64"/>
        <v>1</v>
      </c>
      <c r="BN57" s="83">
        <f t="shared" si="64"/>
        <v>1</v>
      </c>
      <c r="BO57" s="83">
        <f t="shared" ref="BO57:CT57" si="65">COUNTIFS(BO35,"&lt;=0.31")</f>
        <v>1</v>
      </c>
      <c r="BP57" s="83">
        <f t="shared" si="65"/>
        <v>1</v>
      </c>
      <c r="BQ57" s="83">
        <f t="shared" si="65"/>
        <v>1</v>
      </c>
      <c r="BR57" s="83">
        <f t="shared" si="65"/>
        <v>1</v>
      </c>
      <c r="BS57" s="83">
        <f t="shared" si="65"/>
        <v>1</v>
      </c>
      <c r="BT57" s="83">
        <f t="shared" si="65"/>
        <v>1</v>
      </c>
      <c r="BU57" s="83">
        <f t="shared" si="65"/>
        <v>1</v>
      </c>
      <c r="BV57" s="83">
        <f t="shared" si="65"/>
        <v>1</v>
      </c>
      <c r="BW57" s="83">
        <f t="shared" si="65"/>
        <v>1</v>
      </c>
      <c r="BX57" s="83">
        <f t="shared" si="65"/>
        <v>1</v>
      </c>
      <c r="BY57" s="83">
        <f t="shared" si="65"/>
        <v>1</v>
      </c>
      <c r="BZ57" s="83">
        <f t="shared" si="65"/>
        <v>1</v>
      </c>
      <c r="CA57" s="83">
        <f t="shared" si="65"/>
        <v>1</v>
      </c>
      <c r="CB57" s="83">
        <f t="shared" si="65"/>
        <v>1</v>
      </c>
      <c r="CC57" s="83">
        <f t="shared" si="65"/>
        <v>1</v>
      </c>
      <c r="CD57" s="83">
        <f t="shared" si="65"/>
        <v>1</v>
      </c>
      <c r="CE57" s="83">
        <f t="shared" si="65"/>
        <v>1</v>
      </c>
      <c r="CF57" s="83">
        <f t="shared" si="65"/>
        <v>1</v>
      </c>
      <c r="CG57" s="83">
        <f t="shared" si="65"/>
        <v>1</v>
      </c>
      <c r="CH57" s="83">
        <f t="shared" si="65"/>
        <v>1</v>
      </c>
      <c r="CI57" s="83">
        <f t="shared" si="65"/>
        <v>1</v>
      </c>
      <c r="CJ57" s="83">
        <f t="shared" si="65"/>
        <v>1</v>
      </c>
      <c r="CK57" s="83">
        <f t="shared" si="65"/>
        <v>1</v>
      </c>
      <c r="CL57" s="83">
        <f t="shared" si="65"/>
        <v>1</v>
      </c>
      <c r="CM57" s="83">
        <f t="shared" si="65"/>
        <v>1</v>
      </c>
      <c r="CN57" s="83">
        <f t="shared" si="65"/>
        <v>1</v>
      </c>
      <c r="CO57" s="83">
        <f t="shared" si="65"/>
        <v>1</v>
      </c>
      <c r="CP57" s="83">
        <f t="shared" si="65"/>
        <v>1</v>
      </c>
      <c r="CQ57" s="83">
        <f t="shared" si="65"/>
        <v>1</v>
      </c>
      <c r="CR57" s="83">
        <f t="shared" si="65"/>
        <v>1</v>
      </c>
      <c r="CS57" s="83">
        <f t="shared" si="65"/>
        <v>1</v>
      </c>
      <c r="CT57" s="83">
        <f t="shared" si="65"/>
        <v>1</v>
      </c>
      <c r="CU57" s="83">
        <f t="shared" ref="CU57:DZ57" si="66">COUNTIFS(CU35,"&lt;=0.31")</f>
        <v>1</v>
      </c>
      <c r="CV57" s="83">
        <f t="shared" si="66"/>
        <v>1</v>
      </c>
      <c r="CW57" s="83">
        <f t="shared" si="66"/>
        <v>1</v>
      </c>
      <c r="CX57" s="83">
        <f t="shared" si="66"/>
        <v>1</v>
      </c>
      <c r="CY57" s="83">
        <f t="shared" si="66"/>
        <v>1</v>
      </c>
      <c r="CZ57" s="83">
        <f t="shared" si="66"/>
        <v>1</v>
      </c>
      <c r="DA57" s="83">
        <f t="shared" si="66"/>
        <v>1</v>
      </c>
      <c r="DB57" s="83">
        <f t="shared" si="66"/>
        <v>1</v>
      </c>
      <c r="DC57" s="83">
        <f t="shared" si="66"/>
        <v>1</v>
      </c>
      <c r="DD57" s="83">
        <f t="shared" si="66"/>
        <v>1</v>
      </c>
      <c r="DE57" s="83">
        <f t="shared" si="66"/>
        <v>1</v>
      </c>
      <c r="DF57" s="83">
        <f t="shared" si="66"/>
        <v>1</v>
      </c>
      <c r="DG57" s="83">
        <f t="shared" si="66"/>
        <v>1</v>
      </c>
      <c r="DH57" s="83">
        <f t="shared" si="66"/>
        <v>1</v>
      </c>
      <c r="DI57" s="83">
        <f t="shared" si="66"/>
        <v>1</v>
      </c>
      <c r="DJ57" s="83">
        <f t="shared" si="66"/>
        <v>1</v>
      </c>
      <c r="DK57" s="83">
        <f t="shared" si="66"/>
        <v>1</v>
      </c>
      <c r="DL57" s="83">
        <f t="shared" si="66"/>
        <v>1</v>
      </c>
      <c r="DM57" s="83">
        <f t="shared" si="66"/>
        <v>1</v>
      </c>
      <c r="DN57" s="83">
        <f t="shared" si="66"/>
        <v>1</v>
      </c>
      <c r="DO57" s="83">
        <f t="shared" si="66"/>
        <v>1</v>
      </c>
      <c r="DP57" s="83">
        <f t="shared" si="66"/>
        <v>1</v>
      </c>
      <c r="DQ57" s="83">
        <f t="shared" si="66"/>
        <v>1</v>
      </c>
      <c r="DR57" s="83">
        <f t="shared" si="66"/>
        <v>1</v>
      </c>
      <c r="DS57" s="83">
        <f t="shared" si="66"/>
        <v>1</v>
      </c>
      <c r="DT57" s="83">
        <f t="shared" si="66"/>
        <v>1</v>
      </c>
      <c r="DU57" s="83">
        <f t="shared" si="66"/>
        <v>1</v>
      </c>
      <c r="DV57" s="83">
        <f t="shared" si="66"/>
        <v>1</v>
      </c>
      <c r="DW57" s="83">
        <f t="shared" si="66"/>
        <v>1</v>
      </c>
      <c r="DX57" s="83">
        <f t="shared" si="66"/>
        <v>1</v>
      </c>
      <c r="DY57" s="83">
        <f t="shared" si="66"/>
        <v>1</v>
      </c>
      <c r="DZ57" s="84">
        <f t="shared" si="66"/>
        <v>1</v>
      </c>
      <c r="EA57" s="107">
        <f t="shared" si="53"/>
        <v>129</v>
      </c>
      <c r="EB57" s="122">
        <f t="shared" si="54"/>
        <v>100</v>
      </c>
      <c r="EC57" s="128">
        <f>COUNTIFS(B35:DZ35,"&gt;=0.4", B35:DZ35, "&lt;0.49")</f>
        <v>0</v>
      </c>
      <c r="ED57" s="128">
        <f>COUNTIFS(B35:DZ35,"&gt;=0.5", B35:DZ35, "&lt;0.59")</f>
        <v>0</v>
      </c>
      <c r="EE57" s="128">
        <f>COUNTIFS(B35:DZ35,"&gt;=0.59")</f>
        <v>0</v>
      </c>
      <c r="EF57" s="124" t="s">
        <v>60</v>
      </c>
      <c r="EG57" s="124" t="s">
        <v>60</v>
      </c>
      <c r="EH57" s="124" t="s">
        <v>60</v>
      </c>
      <c r="EI57" s="80"/>
      <c r="EJ57" s="80"/>
      <c r="EK57" s="40"/>
      <c r="EL57" s="43"/>
      <c r="EM57" s="40"/>
      <c r="EN57" s="40"/>
      <c r="EO57" s="42"/>
      <c r="EP57" s="42"/>
      <c r="EQ57" s="42"/>
      <c r="ER57" s="42"/>
    </row>
    <row r="58" spans="1:148" s="34" customFormat="1" x14ac:dyDescent="0.25">
      <c r="A58" s="82" t="s">
        <v>8</v>
      </c>
      <c r="B58" s="83">
        <f t="shared" ref="B58:AG58" si="67">COUNTIFS(B36,"&gt;=1.0",B36,"&lt;1.4")</f>
        <v>1</v>
      </c>
      <c r="C58" s="83">
        <f t="shared" si="67"/>
        <v>1</v>
      </c>
      <c r="D58" s="83">
        <f t="shared" si="67"/>
        <v>1</v>
      </c>
      <c r="E58" s="83">
        <f t="shared" si="67"/>
        <v>1</v>
      </c>
      <c r="F58" s="83">
        <f t="shared" si="67"/>
        <v>1</v>
      </c>
      <c r="G58" s="83">
        <f t="shared" si="67"/>
        <v>1</v>
      </c>
      <c r="H58" s="83">
        <f t="shared" si="67"/>
        <v>1</v>
      </c>
      <c r="I58" s="83">
        <f t="shared" si="67"/>
        <v>1</v>
      </c>
      <c r="J58" s="83">
        <f t="shared" si="67"/>
        <v>1</v>
      </c>
      <c r="K58" s="83">
        <f t="shared" si="67"/>
        <v>1</v>
      </c>
      <c r="L58" s="83">
        <f t="shared" si="67"/>
        <v>1</v>
      </c>
      <c r="M58" s="83">
        <f t="shared" si="67"/>
        <v>1</v>
      </c>
      <c r="N58" s="83">
        <f t="shared" si="67"/>
        <v>1</v>
      </c>
      <c r="O58" s="83">
        <f t="shared" si="67"/>
        <v>1</v>
      </c>
      <c r="P58" s="83">
        <f t="shared" si="67"/>
        <v>1</v>
      </c>
      <c r="Q58" s="83">
        <f t="shared" si="67"/>
        <v>1</v>
      </c>
      <c r="R58" s="83">
        <f t="shared" si="67"/>
        <v>1</v>
      </c>
      <c r="S58" s="83">
        <f t="shared" si="67"/>
        <v>1</v>
      </c>
      <c r="T58" s="83">
        <f t="shared" si="67"/>
        <v>1</v>
      </c>
      <c r="U58" s="83">
        <f t="shared" si="67"/>
        <v>1</v>
      </c>
      <c r="V58" s="83">
        <f t="shared" si="67"/>
        <v>1</v>
      </c>
      <c r="W58" s="83">
        <f t="shared" si="67"/>
        <v>1</v>
      </c>
      <c r="X58" s="83">
        <f t="shared" si="67"/>
        <v>1</v>
      </c>
      <c r="Y58" s="83">
        <f t="shared" si="67"/>
        <v>1</v>
      </c>
      <c r="Z58" s="83">
        <f t="shared" si="67"/>
        <v>1</v>
      </c>
      <c r="AA58" s="83">
        <f t="shared" si="67"/>
        <v>1</v>
      </c>
      <c r="AB58" s="83">
        <f t="shared" si="67"/>
        <v>1</v>
      </c>
      <c r="AC58" s="83">
        <f t="shared" si="67"/>
        <v>1</v>
      </c>
      <c r="AD58" s="83">
        <f t="shared" si="67"/>
        <v>1</v>
      </c>
      <c r="AE58" s="83">
        <f t="shared" si="67"/>
        <v>1</v>
      </c>
      <c r="AF58" s="83">
        <f t="shared" si="67"/>
        <v>1</v>
      </c>
      <c r="AG58" s="83">
        <f t="shared" si="67"/>
        <v>1</v>
      </c>
      <c r="AH58" s="83">
        <f t="shared" ref="AH58:BM58" si="68">COUNTIFS(AH36,"&gt;=1.0",AH36,"&lt;1.4")</f>
        <v>1</v>
      </c>
      <c r="AI58" s="83">
        <f t="shared" si="68"/>
        <v>1</v>
      </c>
      <c r="AJ58" s="83">
        <f t="shared" si="68"/>
        <v>1</v>
      </c>
      <c r="AK58" s="83">
        <f t="shared" si="68"/>
        <v>1</v>
      </c>
      <c r="AL58" s="83">
        <f t="shared" si="68"/>
        <v>1</v>
      </c>
      <c r="AM58" s="83">
        <f t="shared" si="68"/>
        <v>1</v>
      </c>
      <c r="AN58" s="83">
        <f t="shared" si="68"/>
        <v>1</v>
      </c>
      <c r="AO58" s="83">
        <f t="shared" si="68"/>
        <v>1</v>
      </c>
      <c r="AP58" s="83">
        <f t="shared" si="68"/>
        <v>1</v>
      </c>
      <c r="AQ58" s="83">
        <f t="shared" si="68"/>
        <v>1</v>
      </c>
      <c r="AR58" s="83">
        <f t="shared" si="68"/>
        <v>1</v>
      </c>
      <c r="AS58" s="83">
        <f t="shared" si="68"/>
        <v>1</v>
      </c>
      <c r="AT58" s="83">
        <f t="shared" si="68"/>
        <v>1</v>
      </c>
      <c r="AU58" s="83">
        <f t="shared" si="68"/>
        <v>1</v>
      </c>
      <c r="AV58" s="83">
        <f t="shared" si="68"/>
        <v>1</v>
      </c>
      <c r="AW58" s="83">
        <f t="shared" si="68"/>
        <v>1</v>
      </c>
      <c r="AX58" s="83">
        <f t="shared" si="68"/>
        <v>1</v>
      </c>
      <c r="AY58" s="83">
        <f t="shared" si="68"/>
        <v>1</v>
      </c>
      <c r="AZ58" s="83">
        <f t="shared" si="68"/>
        <v>1</v>
      </c>
      <c r="BA58" s="83">
        <f t="shared" si="68"/>
        <v>1</v>
      </c>
      <c r="BB58" s="83">
        <f t="shared" si="68"/>
        <v>1</v>
      </c>
      <c r="BC58" s="83">
        <f t="shared" si="68"/>
        <v>1</v>
      </c>
      <c r="BD58" s="83">
        <f t="shared" si="68"/>
        <v>1</v>
      </c>
      <c r="BE58" s="83">
        <f t="shared" si="68"/>
        <v>1</v>
      </c>
      <c r="BF58" s="83">
        <f t="shared" si="68"/>
        <v>1</v>
      </c>
      <c r="BG58" s="83">
        <f t="shared" si="68"/>
        <v>1</v>
      </c>
      <c r="BH58" s="83">
        <f t="shared" si="68"/>
        <v>1</v>
      </c>
      <c r="BI58" s="83">
        <f t="shared" si="68"/>
        <v>1</v>
      </c>
      <c r="BJ58" s="83">
        <f t="shared" si="68"/>
        <v>1</v>
      </c>
      <c r="BK58" s="83">
        <f t="shared" si="68"/>
        <v>1</v>
      </c>
      <c r="BL58" s="83">
        <f t="shared" si="68"/>
        <v>1</v>
      </c>
      <c r="BM58" s="83">
        <f t="shared" si="68"/>
        <v>1</v>
      </c>
      <c r="BN58" s="83">
        <f t="shared" ref="BN58:CS58" si="69">COUNTIFS(BN36,"&gt;=1.0",BN36,"&lt;1.4")</f>
        <v>1</v>
      </c>
      <c r="BO58" s="83">
        <f t="shared" si="69"/>
        <v>1</v>
      </c>
      <c r="BP58" s="83">
        <f t="shared" si="69"/>
        <v>1</v>
      </c>
      <c r="BQ58" s="83">
        <f t="shared" si="69"/>
        <v>1</v>
      </c>
      <c r="BR58" s="83">
        <f t="shared" si="69"/>
        <v>1</v>
      </c>
      <c r="BS58" s="83">
        <f t="shared" si="69"/>
        <v>1</v>
      </c>
      <c r="BT58" s="83">
        <f t="shared" si="69"/>
        <v>1</v>
      </c>
      <c r="BU58" s="83">
        <f t="shared" si="69"/>
        <v>1</v>
      </c>
      <c r="BV58" s="83">
        <f t="shared" si="69"/>
        <v>1</v>
      </c>
      <c r="BW58" s="83">
        <f t="shared" si="69"/>
        <v>1</v>
      </c>
      <c r="BX58" s="83">
        <f t="shared" si="69"/>
        <v>1</v>
      </c>
      <c r="BY58" s="83">
        <f t="shared" si="69"/>
        <v>1</v>
      </c>
      <c r="BZ58" s="83">
        <f t="shared" si="69"/>
        <v>1</v>
      </c>
      <c r="CA58" s="83">
        <f t="shared" si="69"/>
        <v>1</v>
      </c>
      <c r="CB58" s="83">
        <f t="shared" si="69"/>
        <v>1</v>
      </c>
      <c r="CC58" s="83">
        <f t="shared" si="69"/>
        <v>1</v>
      </c>
      <c r="CD58" s="83">
        <f t="shared" si="69"/>
        <v>1</v>
      </c>
      <c r="CE58" s="83">
        <f t="shared" si="69"/>
        <v>1</v>
      </c>
      <c r="CF58" s="83">
        <f t="shared" si="69"/>
        <v>1</v>
      </c>
      <c r="CG58" s="83">
        <f t="shared" si="69"/>
        <v>1</v>
      </c>
      <c r="CH58" s="83">
        <f t="shared" si="69"/>
        <v>1</v>
      </c>
      <c r="CI58" s="83">
        <f t="shared" si="69"/>
        <v>1</v>
      </c>
      <c r="CJ58" s="83">
        <f t="shared" si="69"/>
        <v>1</v>
      </c>
      <c r="CK58" s="83">
        <f t="shared" si="69"/>
        <v>1</v>
      </c>
      <c r="CL58" s="83">
        <f t="shared" si="69"/>
        <v>1</v>
      </c>
      <c r="CM58" s="83">
        <f t="shared" si="69"/>
        <v>1</v>
      </c>
      <c r="CN58" s="83">
        <f t="shared" si="69"/>
        <v>1</v>
      </c>
      <c r="CO58" s="83">
        <f t="shared" si="69"/>
        <v>1</v>
      </c>
      <c r="CP58" s="83">
        <f t="shared" si="69"/>
        <v>1</v>
      </c>
      <c r="CQ58" s="83">
        <f t="shared" si="69"/>
        <v>1</v>
      </c>
      <c r="CR58" s="83">
        <f t="shared" si="69"/>
        <v>1</v>
      </c>
      <c r="CS58" s="83">
        <f t="shared" si="69"/>
        <v>1</v>
      </c>
      <c r="CT58" s="83">
        <f t="shared" ref="CT58:DZ58" si="70">COUNTIFS(CT36,"&gt;=1.0",CT36,"&lt;1.4")</f>
        <v>1</v>
      </c>
      <c r="CU58" s="83">
        <f t="shared" si="70"/>
        <v>1</v>
      </c>
      <c r="CV58" s="83">
        <f t="shared" si="70"/>
        <v>1</v>
      </c>
      <c r="CW58" s="83">
        <f t="shared" si="70"/>
        <v>1</v>
      </c>
      <c r="CX58" s="83">
        <f t="shared" si="70"/>
        <v>1</v>
      </c>
      <c r="CY58" s="83">
        <f t="shared" si="70"/>
        <v>1</v>
      </c>
      <c r="CZ58" s="83">
        <f t="shared" si="70"/>
        <v>1</v>
      </c>
      <c r="DA58" s="83">
        <f t="shared" si="70"/>
        <v>1</v>
      </c>
      <c r="DB58" s="83">
        <f t="shared" si="70"/>
        <v>1</v>
      </c>
      <c r="DC58" s="83">
        <f t="shared" si="70"/>
        <v>1</v>
      </c>
      <c r="DD58" s="83">
        <f t="shared" si="70"/>
        <v>1</v>
      </c>
      <c r="DE58" s="83">
        <f t="shared" si="70"/>
        <v>1</v>
      </c>
      <c r="DF58" s="83">
        <f t="shared" si="70"/>
        <v>1</v>
      </c>
      <c r="DG58" s="83">
        <f t="shared" si="70"/>
        <v>1</v>
      </c>
      <c r="DH58" s="83">
        <f t="shared" si="70"/>
        <v>1</v>
      </c>
      <c r="DI58" s="83">
        <f t="shared" si="70"/>
        <v>1</v>
      </c>
      <c r="DJ58" s="83">
        <f t="shared" si="70"/>
        <v>1</v>
      </c>
      <c r="DK58" s="83">
        <f t="shared" si="70"/>
        <v>1</v>
      </c>
      <c r="DL58" s="83">
        <f t="shared" si="70"/>
        <v>1</v>
      </c>
      <c r="DM58" s="83">
        <f t="shared" si="70"/>
        <v>1</v>
      </c>
      <c r="DN58" s="83">
        <f t="shared" si="70"/>
        <v>1</v>
      </c>
      <c r="DO58" s="83">
        <f t="shared" si="70"/>
        <v>1</v>
      </c>
      <c r="DP58" s="83">
        <f t="shared" si="70"/>
        <v>1</v>
      </c>
      <c r="DQ58" s="83">
        <f t="shared" si="70"/>
        <v>1</v>
      </c>
      <c r="DR58" s="83">
        <f t="shared" si="70"/>
        <v>1</v>
      </c>
      <c r="DS58" s="83">
        <f t="shared" si="70"/>
        <v>1</v>
      </c>
      <c r="DT58" s="83">
        <f t="shared" si="70"/>
        <v>1</v>
      </c>
      <c r="DU58" s="83">
        <f t="shared" si="70"/>
        <v>1</v>
      </c>
      <c r="DV58" s="83">
        <f t="shared" si="70"/>
        <v>1</v>
      </c>
      <c r="DW58" s="83">
        <f t="shared" si="70"/>
        <v>1</v>
      </c>
      <c r="DX58" s="83">
        <f t="shared" si="70"/>
        <v>1</v>
      </c>
      <c r="DY58" s="83">
        <f>COUNTIFS(DY36,"&gt;=1.0",DY36,"&lt;1.4")</f>
        <v>1</v>
      </c>
      <c r="DZ58" s="84">
        <f t="shared" si="70"/>
        <v>1</v>
      </c>
      <c r="EA58" s="107">
        <f>SUM(B58:DZ58)</f>
        <v>129</v>
      </c>
      <c r="EB58" s="122">
        <f t="shared" si="54"/>
        <v>100</v>
      </c>
      <c r="EC58" s="128">
        <f>COUNTIFS(B36:DZ36,"&gt;=1.4", B36:DZ36, "&lt;1.49")</f>
        <v>0</v>
      </c>
      <c r="ED58" s="128">
        <f>COUNTIFS(B36:DZ36,"&gt;=1.5", B36:DZ36, "&lt;1.59")</f>
        <v>0</v>
      </c>
      <c r="EE58" s="128">
        <f>COUNTIFS(B36:DZ36,"&gt;=1.59")</f>
        <v>0</v>
      </c>
      <c r="EF58" s="124">
        <f>COUNTIFS(B36:DZ36,"&lt;1.0", B36:DZ36, "&gt;=0.89")</f>
        <v>0</v>
      </c>
      <c r="EG58" s="124">
        <f>COUNTIFS(B36:DZ36,"&lt;1.0", B36:DZ36, "&gt;=0.89")</f>
        <v>0</v>
      </c>
      <c r="EH58" s="124">
        <f>COUNTIFS(B36:DZ36,"&lt;1.0", B36:DZ36, "&gt;=0.89")</f>
        <v>0</v>
      </c>
      <c r="EI58" s="80"/>
      <c r="EJ58" s="80"/>
      <c r="EK58" s="40"/>
      <c r="EL58" s="43"/>
      <c r="EM58" s="40"/>
      <c r="EN58" s="40"/>
      <c r="EO58" s="42"/>
      <c r="EP58" s="42"/>
      <c r="EQ58" s="42"/>
      <c r="ER58" s="42"/>
    </row>
    <row r="59" spans="1:148" s="34" customFormat="1" x14ac:dyDescent="0.25">
      <c r="A59" s="82" t="s">
        <v>7</v>
      </c>
      <c r="B59" s="79">
        <f t="shared" ref="B59:AG59" si="71">COUNTIFS(B37,"&lt;=0.31")</f>
        <v>1</v>
      </c>
      <c r="C59" s="79">
        <f t="shared" si="71"/>
        <v>1</v>
      </c>
      <c r="D59" s="79">
        <f t="shared" si="71"/>
        <v>1</v>
      </c>
      <c r="E59" s="79">
        <f t="shared" si="71"/>
        <v>1</v>
      </c>
      <c r="F59" s="79">
        <f t="shared" si="71"/>
        <v>1</v>
      </c>
      <c r="G59" s="79">
        <f t="shared" si="71"/>
        <v>1</v>
      </c>
      <c r="H59" s="79">
        <f t="shared" si="71"/>
        <v>1</v>
      </c>
      <c r="I59" s="79">
        <f t="shared" si="71"/>
        <v>1</v>
      </c>
      <c r="J59" s="79">
        <f t="shared" si="71"/>
        <v>1</v>
      </c>
      <c r="K59" s="79">
        <f t="shared" si="71"/>
        <v>1</v>
      </c>
      <c r="L59" s="79">
        <f t="shared" si="71"/>
        <v>1</v>
      </c>
      <c r="M59" s="79">
        <f t="shared" si="71"/>
        <v>1</v>
      </c>
      <c r="N59" s="79">
        <f t="shared" si="71"/>
        <v>1</v>
      </c>
      <c r="O59" s="79">
        <f t="shared" si="71"/>
        <v>1</v>
      </c>
      <c r="P59" s="79">
        <f t="shared" si="71"/>
        <v>1</v>
      </c>
      <c r="Q59" s="79">
        <f t="shared" si="71"/>
        <v>1</v>
      </c>
      <c r="R59" s="79">
        <f t="shared" si="71"/>
        <v>1</v>
      </c>
      <c r="S59" s="79">
        <f t="shared" si="71"/>
        <v>1</v>
      </c>
      <c r="T59" s="79">
        <f t="shared" si="71"/>
        <v>1</v>
      </c>
      <c r="U59" s="79">
        <f t="shared" si="71"/>
        <v>1</v>
      </c>
      <c r="V59" s="79">
        <f t="shared" si="71"/>
        <v>1</v>
      </c>
      <c r="W59" s="79">
        <f t="shared" si="71"/>
        <v>1</v>
      </c>
      <c r="X59" s="79">
        <f t="shared" si="71"/>
        <v>1</v>
      </c>
      <c r="Y59" s="79">
        <f t="shared" si="71"/>
        <v>1</v>
      </c>
      <c r="Z59" s="79">
        <f t="shared" si="71"/>
        <v>1</v>
      </c>
      <c r="AA59" s="79">
        <f t="shared" si="71"/>
        <v>1</v>
      </c>
      <c r="AB59" s="79">
        <f t="shared" si="71"/>
        <v>1</v>
      </c>
      <c r="AC59" s="79">
        <f t="shared" si="71"/>
        <v>1</v>
      </c>
      <c r="AD59" s="79">
        <f t="shared" si="71"/>
        <v>1</v>
      </c>
      <c r="AE59" s="79">
        <f t="shared" si="71"/>
        <v>1</v>
      </c>
      <c r="AF59" s="79">
        <f t="shared" si="71"/>
        <v>1</v>
      </c>
      <c r="AG59" s="79">
        <f t="shared" si="71"/>
        <v>0</v>
      </c>
      <c r="AH59" s="79">
        <f t="shared" ref="AH59:BM59" si="72">COUNTIFS(AH37,"&lt;=0.31")</f>
        <v>1</v>
      </c>
      <c r="AI59" s="79">
        <f t="shared" si="72"/>
        <v>1</v>
      </c>
      <c r="AJ59" s="79">
        <f t="shared" si="72"/>
        <v>1</v>
      </c>
      <c r="AK59" s="79">
        <f t="shared" si="72"/>
        <v>1</v>
      </c>
      <c r="AL59" s="79">
        <f t="shared" si="72"/>
        <v>1</v>
      </c>
      <c r="AM59" s="79">
        <f t="shared" si="72"/>
        <v>1</v>
      </c>
      <c r="AN59" s="79">
        <f t="shared" si="72"/>
        <v>1</v>
      </c>
      <c r="AO59" s="79">
        <f t="shared" si="72"/>
        <v>1</v>
      </c>
      <c r="AP59" s="79">
        <f t="shared" si="72"/>
        <v>1</v>
      </c>
      <c r="AQ59" s="79">
        <f t="shared" si="72"/>
        <v>1</v>
      </c>
      <c r="AR59" s="79">
        <f t="shared" si="72"/>
        <v>1</v>
      </c>
      <c r="AS59" s="79">
        <f t="shared" si="72"/>
        <v>1</v>
      </c>
      <c r="AT59" s="79">
        <f t="shared" si="72"/>
        <v>1</v>
      </c>
      <c r="AU59" s="79">
        <f t="shared" si="72"/>
        <v>1</v>
      </c>
      <c r="AV59" s="79">
        <f t="shared" si="72"/>
        <v>1</v>
      </c>
      <c r="AW59" s="79">
        <f t="shared" si="72"/>
        <v>1</v>
      </c>
      <c r="AX59" s="79">
        <f t="shared" si="72"/>
        <v>1</v>
      </c>
      <c r="AY59" s="79">
        <f t="shared" si="72"/>
        <v>1</v>
      </c>
      <c r="AZ59" s="79">
        <f t="shared" si="72"/>
        <v>1</v>
      </c>
      <c r="BA59" s="79">
        <f t="shared" si="72"/>
        <v>1</v>
      </c>
      <c r="BB59" s="79">
        <f t="shared" si="72"/>
        <v>1</v>
      </c>
      <c r="BC59" s="79">
        <f t="shared" si="72"/>
        <v>1</v>
      </c>
      <c r="BD59" s="79">
        <f t="shared" si="72"/>
        <v>1</v>
      </c>
      <c r="BE59" s="79">
        <f t="shared" si="72"/>
        <v>1</v>
      </c>
      <c r="BF59" s="79">
        <f t="shared" si="72"/>
        <v>1</v>
      </c>
      <c r="BG59" s="79">
        <f t="shared" si="72"/>
        <v>1</v>
      </c>
      <c r="BH59" s="79">
        <f t="shared" si="72"/>
        <v>1</v>
      </c>
      <c r="BI59" s="79">
        <f t="shared" si="72"/>
        <v>1</v>
      </c>
      <c r="BJ59" s="79">
        <f t="shared" si="72"/>
        <v>1</v>
      </c>
      <c r="BK59" s="79">
        <f t="shared" si="72"/>
        <v>1</v>
      </c>
      <c r="BL59" s="79">
        <f t="shared" si="72"/>
        <v>1</v>
      </c>
      <c r="BM59" s="79">
        <f t="shared" si="72"/>
        <v>1</v>
      </c>
      <c r="BN59" s="79">
        <f t="shared" ref="BN59:CS59" si="73">COUNTIFS(BN37,"&lt;=0.31")</f>
        <v>1</v>
      </c>
      <c r="BO59" s="79">
        <f t="shared" si="73"/>
        <v>1</v>
      </c>
      <c r="BP59" s="79">
        <f t="shared" si="73"/>
        <v>1</v>
      </c>
      <c r="BQ59" s="79">
        <f t="shared" si="73"/>
        <v>1</v>
      </c>
      <c r="BR59" s="79">
        <f t="shared" si="73"/>
        <v>1</v>
      </c>
      <c r="BS59" s="79">
        <f t="shared" si="73"/>
        <v>1</v>
      </c>
      <c r="BT59" s="79">
        <f t="shared" si="73"/>
        <v>1</v>
      </c>
      <c r="BU59" s="79">
        <f t="shared" si="73"/>
        <v>1</v>
      </c>
      <c r="BV59" s="79">
        <f t="shared" si="73"/>
        <v>1</v>
      </c>
      <c r="BW59" s="79">
        <f t="shared" si="73"/>
        <v>1</v>
      </c>
      <c r="BX59" s="79">
        <f t="shared" si="73"/>
        <v>1</v>
      </c>
      <c r="BY59" s="79">
        <f t="shared" si="73"/>
        <v>1</v>
      </c>
      <c r="BZ59" s="79">
        <f t="shared" si="73"/>
        <v>1</v>
      </c>
      <c r="CA59" s="79">
        <f t="shared" si="73"/>
        <v>1</v>
      </c>
      <c r="CB59" s="79">
        <f t="shared" si="73"/>
        <v>1</v>
      </c>
      <c r="CC59" s="79">
        <f t="shared" si="73"/>
        <v>1</v>
      </c>
      <c r="CD59" s="79">
        <f t="shared" si="73"/>
        <v>1</v>
      </c>
      <c r="CE59" s="79">
        <f t="shared" si="73"/>
        <v>1</v>
      </c>
      <c r="CF59" s="79">
        <f t="shared" si="73"/>
        <v>1</v>
      </c>
      <c r="CG59" s="79">
        <f t="shared" si="73"/>
        <v>1</v>
      </c>
      <c r="CH59" s="79">
        <f t="shared" si="73"/>
        <v>1</v>
      </c>
      <c r="CI59" s="79">
        <f t="shared" si="73"/>
        <v>1</v>
      </c>
      <c r="CJ59" s="79">
        <f t="shared" si="73"/>
        <v>0</v>
      </c>
      <c r="CK59" s="79">
        <f t="shared" si="73"/>
        <v>0</v>
      </c>
      <c r="CL59" s="79">
        <f t="shared" si="73"/>
        <v>1</v>
      </c>
      <c r="CM59" s="79">
        <f t="shared" si="73"/>
        <v>1</v>
      </c>
      <c r="CN59" s="79">
        <f t="shared" si="73"/>
        <v>0</v>
      </c>
      <c r="CO59" s="79">
        <f t="shared" si="73"/>
        <v>0</v>
      </c>
      <c r="CP59" s="79">
        <f t="shared" si="73"/>
        <v>1</v>
      </c>
      <c r="CQ59" s="79">
        <f t="shared" si="73"/>
        <v>1</v>
      </c>
      <c r="CR59" s="79">
        <f t="shared" si="73"/>
        <v>1</v>
      </c>
      <c r="CS59" s="79">
        <f t="shared" si="73"/>
        <v>1</v>
      </c>
      <c r="CT59" s="79">
        <f t="shared" ref="CT59:DZ59" si="74">COUNTIFS(CT37,"&lt;=0.31")</f>
        <v>1</v>
      </c>
      <c r="CU59" s="79">
        <f t="shared" si="74"/>
        <v>1</v>
      </c>
      <c r="CV59" s="79">
        <f t="shared" si="74"/>
        <v>1</v>
      </c>
      <c r="CW59" s="79">
        <f t="shared" si="74"/>
        <v>1</v>
      </c>
      <c r="CX59" s="79">
        <f t="shared" si="74"/>
        <v>1</v>
      </c>
      <c r="CY59" s="79">
        <f t="shared" si="74"/>
        <v>1</v>
      </c>
      <c r="CZ59" s="79">
        <f t="shared" si="74"/>
        <v>1</v>
      </c>
      <c r="DA59" s="79">
        <f t="shared" si="74"/>
        <v>1</v>
      </c>
      <c r="DB59" s="79">
        <f t="shared" si="74"/>
        <v>1</v>
      </c>
      <c r="DC59" s="79">
        <f t="shared" si="74"/>
        <v>1</v>
      </c>
      <c r="DD59" s="79">
        <f t="shared" si="74"/>
        <v>1</v>
      </c>
      <c r="DE59" s="79">
        <f t="shared" si="74"/>
        <v>1</v>
      </c>
      <c r="DF59" s="79">
        <f t="shared" si="74"/>
        <v>1</v>
      </c>
      <c r="DG59" s="79">
        <f t="shared" si="74"/>
        <v>1</v>
      </c>
      <c r="DH59" s="79">
        <f t="shared" si="74"/>
        <v>1</v>
      </c>
      <c r="DI59" s="79">
        <f t="shared" si="74"/>
        <v>1</v>
      </c>
      <c r="DJ59" s="79">
        <f t="shared" si="74"/>
        <v>1</v>
      </c>
      <c r="DK59" s="79">
        <f t="shared" si="74"/>
        <v>1</v>
      </c>
      <c r="DL59" s="79">
        <f t="shared" si="74"/>
        <v>1</v>
      </c>
      <c r="DM59" s="79">
        <f t="shared" si="74"/>
        <v>1</v>
      </c>
      <c r="DN59" s="79">
        <f t="shared" si="74"/>
        <v>1</v>
      </c>
      <c r="DO59" s="79">
        <f t="shared" si="74"/>
        <v>1</v>
      </c>
      <c r="DP59" s="79">
        <f t="shared" si="74"/>
        <v>1</v>
      </c>
      <c r="DQ59" s="79">
        <f t="shared" si="74"/>
        <v>1</v>
      </c>
      <c r="DR59" s="79">
        <f t="shared" si="74"/>
        <v>1</v>
      </c>
      <c r="DS59" s="79">
        <f t="shared" si="74"/>
        <v>1</v>
      </c>
      <c r="DT59" s="79">
        <f t="shared" si="74"/>
        <v>1</v>
      </c>
      <c r="DU59" s="79">
        <f t="shared" si="74"/>
        <v>1</v>
      </c>
      <c r="DV59" s="79">
        <f t="shared" si="74"/>
        <v>1</v>
      </c>
      <c r="DW59" s="79">
        <f t="shared" si="74"/>
        <v>1</v>
      </c>
      <c r="DX59" s="79">
        <f t="shared" si="74"/>
        <v>1</v>
      </c>
      <c r="DY59" s="79">
        <f t="shared" si="74"/>
        <v>1</v>
      </c>
      <c r="DZ59" s="85">
        <f t="shared" si="74"/>
        <v>1</v>
      </c>
      <c r="EA59" s="107">
        <f t="shared" si="53"/>
        <v>124</v>
      </c>
      <c r="EB59" s="122">
        <f t="shared" si="54"/>
        <v>96.124031007751938</v>
      </c>
      <c r="EC59" s="128">
        <f>COUNTIFS(B37:DZ37,"&gt;=0.4", B37:DZ37, "&lt;0.49")</f>
        <v>3</v>
      </c>
      <c r="ED59" s="128">
        <f>COUNTIFS(B37:DZ37,"&gt;=0.5", B37:DZ37, "&lt;0.59")</f>
        <v>0</v>
      </c>
      <c r="EE59" s="128">
        <f>COUNTIFS(B37:DZ37,"&gt;=0.59")</f>
        <v>2</v>
      </c>
      <c r="EF59" s="124" t="s">
        <v>60</v>
      </c>
      <c r="EG59" s="124" t="s">
        <v>60</v>
      </c>
      <c r="EH59" s="124" t="s">
        <v>60</v>
      </c>
      <c r="EI59" s="80"/>
      <c r="EJ59" s="80"/>
      <c r="EK59" s="40"/>
      <c r="EL59" s="41"/>
      <c r="EM59" s="40"/>
      <c r="EN59" s="40"/>
      <c r="EO59" s="42"/>
      <c r="EP59" s="42"/>
      <c r="EQ59" s="42"/>
      <c r="ER59" s="42"/>
    </row>
    <row r="60" spans="1:148" s="34" customFormat="1" x14ac:dyDescent="0.25">
      <c r="A60" s="78" t="s">
        <v>10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79"/>
      <c r="CX60" s="79"/>
      <c r="CY60" s="79"/>
      <c r="CZ60" s="79"/>
      <c r="DA60" s="79"/>
      <c r="DB60" s="79"/>
      <c r="DC60" s="79"/>
      <c r="DD60" s="79"/>
      <c r="DE60" s="79"/>
      <c r="DF60" s="79"/>
      <c r="DG60" s="79"/>
      <c r="DH60" s="79"/>
      <c r="DI60" s="79"/>
      <c r="DJ60" s="79"/>
      <c r="DK60" s="79"/>
      <c r="DL60" s="79"/>
      <c r="DM60" s="79"/>
      <c r="DN60" s="79"/>
      <c r="DO60" s="79"/>
      <c r="DP60" s="79"/>
      <c r="DQ60" s="79"/>
      <c r="DR60" s="80"/>
      <c r="DS60" s="80"/>
      <c r="DT60" s="80"/>
      <c r="DU60" s="80"/>
      <c r="DV60" s="80"/>
      <c r="DW60" s="80"/>
      <c r="DX60" s="80"/>
      <c r="DY60" s="80"/>
      <c r="DZ60" s="81"/>
      <c r="EA60" s="107"/>
      <c r="EB60" s="122"/>
      <c r="EC60" s="125"/>
      <c r="ED60" s="125"/>
      <c r="EE60" s="125"/>
      <c r="EF60" s="125"/>
      <c r="EG60" s="125"/>
      <c r="EH60" s="125"/>
      <c r="EI60" s="126"/>
      <c r="EJ60" s="126"/>
      <c r="EK60" s="40"/>
      <c r="EL60" s="43"/>
      <c r="EM60" s="40"/>
      <c r="EN60" s="40"/>
      <c r="EO60" s="42"/>
      <c r="EP60" s="42"/>
      <c r="EQ60" s="42"/>
      <c r="ER60" s="42"/>
    </row>
    <row r="61" spans="1:148" s="34" customFormat="1" x14ac:dyDescent="0.25">
      <c r="A61" s="82" t="s">
        <v>9</v>
      </c>
      <c r="B61" s="83">
        <f t="shared" ref="B61:AG61" si="75">COUNTIFS(B39,"&lt;=0.31")</f>
        <v>1</v>
      </c>
      <c r="C61" s="83">
        <f t="shared" si="75"/>
        <v>1</v>
      </c>
      <c r="D61" s="83">
        <f t="shared" si="75"/>
        <v>1</v>
      </c>
      <c r="E61" s="83">
        <f t="shared" si="75"/>
        <v>1</v>
      </c>
      <c r="F61" s="83">
        <f t="shared" si="75"/>
        <v>1</v>
      </c>
      <c r="G61" s="83">
        <f t="shared" si="75"/>
        <v>1</v>
      </c>
      <c r="H61" s="83">
        <f t="shared" si="75"/>
        <v>1</v>
      </c>
      <c r="I61" s="83">
        <f t="shared" si="75"/>
        <v>1</v>
      </c>
      <c r="J61" s="83">
        <f t="shared" si="75"/>
        <v>1</v>
      </c>
      <c r="K61" s="83">
        <f t="shared" si="75"/>
        <v>1</v>
      </c>
      <c r="L61" s="83">
        <f t="shared" si="75"/>
        <v>1</v>
      </c>
      <c r="M61" s="83">
        <f t="shared" si="75"/>
        <v>1</v>
      </c>
      <c r="N61" s="83">
        <f t="shared" si="75"/>
        <v>1</v>
      </c>
      <c r="O61" s="83">
        <f t="shared" si="75"/>
        <v>1</v>
      </c>
      <c r="P61" s="83">
        <f t="shared" si="75"/>
        <v>1</v>
      </c>
      <c r="Q61" s="83">
        <f t="shared" si="75"/>
        <v>1</v>
      </c>
      <c r="R61" s="83">
        <f t="shared" si="75"/>
        <v>1</v>
      </c>
      <c r="S61" s="83">
        <f t="shared" si="75"/>
        <v>1</v>
      </c>
      <c r="T61" s="83">
        <f t="shared" si="75"/>
        <v>1</v>
      </c>
      <c r="U61" s="83">
        <f t="shared" si="75"/>
        <v>1</v>
      </c>
      <c r="V61" s="83">
        <f t="shared" si="75"/>
        <v>1</v>
      </c>
      <c r="W61" s="83">
        <f t="shared" si="75"/>
        <v>1</v>
      </c>
      <c r="X61" s="83">
        <f t="shared" si="75"/>
        <v>1</v>
      </c>
      <c r="Y61" s="83">
        <f t="shared" si="75"/>
        <v>1</v>
      </c>
      <c r="Z61" s="83">
        <f t="shared" si="75"/>
        <v>1</v>
      </c>
      <c r="AA61" s="83">
        <f t="shared" si="75"/>
        <v>1</v>
      </c>
      <c r="AB61" s="83">
        <f t="shared" si="75"/>
        <v>1</v>
      </c>
      <c r="AC61" s="83">
        <f t="shared" si="75"/>
        <v>1</v>
      </c>
      <c r="AD61" s="83">
        <f t="shared" si="75"/>
        <v>1</v>
      </c>
      <c r="AE61" s="83">
        <f t="shared" si="75"/>
        <v>1</v>
      </c>
      <c r="AF61" s="83">
        <f t="shared" si="75"/>
        <v>1</v>
      </c>
      <c r="AG61" s="83">
        <f t="shared" si="75"/>
        <v>1</v>
      </c>
      <c r="AH61" s="83">
        <f t="shared" ref="AH61:BM61" si="76">COUNTIFS(AH39,"&lt;=0.31")</f>
        <v>1</v>
      </c>
      <c r="AI61" s="83">
        <f t="shared" si="76"/>
        <v>1</v>
      </c>
      <c r="AJ61" s="83">
        <f t="shared" si="76"/>
        <v>1</v>
      </c>
      <c r="AK61" s="83">
        <f t="shared" si="76"/>
        <v>1</v>
      </c>
      <c r="AL61" s="83">
        <f t="shared" si="76"/>
        <v>1</v>
      </c>
      <c r="AM61" s="83">
        <f t="shared" si="76"/>
        <v>1</v>
      </c>
      <c r="AN61" s="83">
        <f t="shared" si="76"/>
        <v>1</v>
      </c>
      <c r="AO61" s="83">
        <f t="shared" si="76"/>
        <v>1</v>
      </c>
      <c r="AP61" s="83">
        <f t="shared" si="76"/>
        <v>1</v>
      </c>
      <c r="AQ61" s="83">
        <f t="shared" si="76"/>
        <v>1</v>
      </c>
      <c r="AR61" s="83">
        <f t="shared" si="76"/>
        <v>1</v>
      </c>
      <c r="AS61" s="83">
        <f t="shared" si="76"/>
        <v>1</v>
      </c>
      <c r="AT61" s="83">
        <f t="shared" si="76"/>
        <v>1</v>
      </c>
      <c r="AU61" s="83">
        <f t="shared" si="76"/>
        <v>1</v>
      </c>
      <c r="AV61" s="83">
        <f t="shared" si="76"/>
        <v>1</v>
      </c>
      <c r="AW61" s="83">
        <f t="shared" si="76"/>
        <v>1</v>
      </c>
      <c r="AX61" s="83">
        <f t="shared" si="76"/>
        <v>1</v>
      </c>
      <c r="AY61" s="83">
        <f t="shared" si="76"/>
        <v>1</v>
      </c>
      <c r="AZ61" s="83">
        <f t="shared" si="76"/>
        <v>1</v>
      </c>
      <c r="BA61" s="83">
        <f t="shared" si="76"/>
        <v>1</v>
      </c>
      <c r="BB61" s="83">
        <f t="shared" si="76"/>
        <v>1</v>
      </c>
      <c r="BC61" s="83">
        <f t="shared" si="76"/>
        <v>1</v>
      </c>
      <c r="BD61" s="83">
        <f t="shared" si="76"/>
        <v>1</v>
      </c>
      <c r="BE61" s="83">
        <f t="shared" si="76"/>
        <v>1</v>
      </c>
      <c r="BF61" s="83">
        <f t="shared" si="76"/>
        <v>1</v>
      </c>
      <c r="BG61" s="83">
        <f t="shared" si="76"/>
        <v>1</v>
      </c>
      <c r="BH61" s="83">
        <f t="shared" si="76"/>
        <v>1</v>
      </c>
      <c r="BI61" s="83">
        <f t="shared" si="76"/>
        <v>1</v>
      </c>
      <c r="BJ61" s="83">
        <f t="shared" si="76"/>
        <v>1</v>
      </c>
      <c r="BK61" s="83">
        <f t="shared" si="76"/>
        <v>1</v>
      </c>
      <c r="BL61" s="83">
        <f t="shared" si="76"/>
        <v>1</v>
      </c>
      <c r="BM61" s="83">
        <f t="shared" si="76"/>
        <v>1</v>
      </c>
      <c r="BN61" s="83">
        <f t="shared" ref="BN61:CS61" si="77">COUNTIFS(BN39,"&lt;=0.31")</f>
        <v>1</v>
      </c>
      <c r="BO61" s="83">
        <f t="shared" si="77"/>
        <v>1</v>
      </c>
      <c r="BP61" s="83">
        <f t="shared" si="77"/>
        <v>1</v>
      </c>
      <c r="BQ61" s="83">
        <f t="shared" si="77"/>
        <v>1</v>
      </c>
      <c r="BR61" s="83">
        <f t="shared" si="77"/>
        <v>1</v>
      </c>
      <c r="BS61" s="83">
        <f t="shared" si="77"/>
        <v>1</v>
      </c>
      <c r="BT61" s="83">
        <f t="shared" si="77"/>
        <v>1</v>
      </c>
      <c r="BU61" s="83">
        <f t="shared" si="77"/>
        <v>1</v>
      </c>
      <c r="BV61" s="83">
        <f t="shared" si="77"/>
        <v>1</v>
      </c>
      <c r="BW61" s="83">
        <f t="shared" si="77"/>
        <v>1</v>
      </c>
      <c r="BX61" s="83">
        <f t="shared" si="77"/>
        <v>1</v>
      </c>
      <c r="BY61" s="83">
        <f t="shared" si="77"/>
        <v>1</v>
      </c>
      <c r="BZ61" s="83">
        <f t="shared" si="77"/>
        <v>1</v>
      </c>
      <c r="CA61" s="83">
        <f t="shared" si="77"/>
        <v>1</v>
      </c>
      <c r="CB61" s="83">
        <f t="shared" si="77"/>
        <v>1</v>
      </c>
      <c r="CC61" s="83">
        <f t="shared" si="77"/>
        <v>1</v>
      </c>
      <c r="CD61" s="83">
        <f t="shared" si="77"/>
        <v>1</v>
      </c>
      <c r="CE61" s="83">
        <f t="shared" si="77"/>
        <v>1</v>
      </c>
      <c r="CF61" s="83">
        <f t="shared" si="77"/>
        <v>1</v>
      </c>
      <c r="CG61" s="83">
        <f t="shared" si="77"/>
        <v>1</v>
      </c>
      <c r="CH61" s="83">
        <f t="shared" si="77"/>
        <v>1</v>
      </c>
      <c r="CI61" s="83">
        <f t="shared" si="77"/>
        <v>1</v>
      </c>
      <c r="CJ61" s="83">
        <f t="shared" si="77"/>
        <v>1</v>
      </c>
      <c r="CK61" s="83">
        <f t="shared" si="77"/>
        <v>1</v>
      </c>
      <c r="CL61" s="83">
        <f t="shared" si="77"/>
        <v>1</v>
      </c>
      <c r="CM61" s="83">
        <f t="shared" si="77"/>
        <v>1</v>
      </c>
      <c r="CN61" s="83">
        <f t="shared" si="77"/>
        <v>1</v>
      </c>
      <c r="CO61" s="83">
        <f t="shared" si="77"/>
        <v>1</v>
      </c>
      <c r="CP61" s="83">
        <f t="shared" si="77"/>
        <v>1</v>
      </c>
      <c r="CQ61" s="83">
        <f t="shared" si="77"/>
        <v>1</v>
      </c>
      <c r="CR61" s="83">
        <f t="shared" si="77"/>
        <v>1</v>
      </c>
      <c r="CS61" s="83">
        <f t="shared" si="77"/>
        <v>1</v>
      </c>
      <c r="CT61" s="83">
        <f t="shared" ref="CT61:DZ61" si="78">COUNTIFS(CT39,"&lt;=0.31")</f>
        <v>1</v>
      </c>
      <c r="CU61" s="83">
        <f t="shared" si="78"/>
        <v>1</v>
      </c>
      <c r="CV61" s="83">
        <f t="shared" si="78"/>
        <v>1</v>
      </c>
      <c r="CW61" s="83">
        <f t="shared" si="78"/>
        <v>1</v>
      </c>
      <c r="CX61" s="83">
        <f t="shared" si="78"/>
        <v>1</v>
      </c>
      <c r="CY61" s="83">
        <f t="shared" si="78"/>
        <v>1</v>
      </c>
      <c r="CZ61" s="83">
        <f t="shared" si="78"/>
        <v>1</v>
      </c>
      <c r="DA61" s="83">
        <f t="shared" si="78"/>
        <v>1</v>
      </c>
      <c r="DB61" s="83">
        <f t="shared" si="78"/>
        <v>1</v>
      </c>
      <c r="DC61" s="83">
        <f t="shared" si="78"/>
        <v>1</v>
      </c>
      <c r="DD61" s="83">
        <f t="shared" si="78"/>
        <v>1</v>
      </c>
      <c r="DE61" s="83">
        <f t="shared" si="78"/>
        <v>1</v>
      </c>
      <c r="DF61" s="83">
        <f t="shared" si="78"/>
        <v>1</v>
      </c>
      <c r="DG61" s="83">
        <f t="shared" si="78"/>
        <v>1</v>
      </c>
      <c r="DH61" s="83">
        <f t="shared" si="78"/>
        <v>1</v>
      </c>
      <c r="DI61" s="83">
        <f t="shared" si="78"/>
        <v>1</v>
      </c>
      <c r="DJ61" s="83">
        <f t="shared" si="78"/>
        <v>1</v>
      </c>
      <c r="DK61" s="83">
        <f t="shared" si="78"/>
        <v>1</v>
      </c>
      <c r="DL61" s="83">
        <f t="shared" si="78"/>
        <v>1</v>
      </c>
      <c r="DM61" s="83">
        <f t="shared" si="78"/>
        <v>1</v>
      </c>
      <c r="DN61" s="83">
        <f t="shared" si="78"/>
        <v>1</v>
      </c>
      <c r="DO61" s="83">
        <f t="shared" si="78"/>
        <v>1</v>
      </c>
      <c r="DP61" s="83">
        <f t="shared" si="78"/>
        <v>1</v>
      </c>
      <c r="DQ61" s="83">
        <f t="shared" si="78"/>
        <v>1</v>
      </c>
      <c r="DR61" s="83">
        <f t="shared" si="78"/>
        <v>1</v>
      </c>
      <c r="DS61" s="83">
        <f t="shared" si="78"/>
        <v>1</v>
      </c>
      <c r="DT61" s="83">
        <f t="shared" si="78"/>
        <v>1</v>
      </c>
      <c r="DU61" s="83">
        <f t="shared" si="78"/>
        <v>1</v>
      </c>
      <c r="DV61" s="83">
        <f t="shared" si="78"/>
        <v>1</v>
      </c>
      <c r="DW61" s="83">
        <f t="shared" si="78"/>
        <v>1</v>
      </c>
      <c r="DX61" s="83">
        <f t="shared" si="78"/>
        <v>1</v>
      </c>
      <c r="DY61" s="83">
        <f t="shared" si="78"/>
        <v>1</v>
      </c>
      <c r="DZ61" s="84">
        <f t="shared" si="78"/>
        <v>1</v>
      </c>
      <c r="EA61" s="107">
        <f t="shared" si="53"/>
        <v>129</v>
      </c>
      <c r="EB61" s="122">
        <f t="shared" si="54"/>
        <v>100</v>
      </c>
      <c r="EC61" s="124">
        <f>COUNTIFS(B39:DZ39,"&gt;=0.4", B39:DZ39, "&lt;0.49")</f>
        <v>0</v>
      </c>
      <c r="ED61" s="124">
        <f>COUNTIFS(B39:DZ39,"&gt;=0.5", B39:DZ39, "&lt;0.59")</f>
        <v>0</v>
      </c>
      <c r="EE61" s="124">
        <f>COUNTIFS(B39:DZ39,"&gt;=0.59")</f>
        <v>0</v>
      </c>
      <c r="EF61" s="124" t="s">
        <v>60</v>
      </c>
      <c r="EG61" s="124" t="s">
        <v>60</v>
      </c>
      <c r="EH61" s="124" t="s">
        <v>60</v>
      </c>
      <c r="EI61" s="80"/>
      <c r="EJ61" s="80"/>
      <c r="EK61" s="40"/>
      <c r="EL61" s="43"/>
      <c r="EM61" s="40"/>
      <c r="EN61" s="40"/>
      <c r="EO61" s="42"/>
      <c r="EP61" s="42"/>
      <c r="EQ61" s="42"/>
      <c r="ER61" s="42"/>
    </row>
    <row r="62" spans="1:148" s="34" customFormat="1" x14ac:dyDescent="0.25">
      <c r="A62" s="82" t="s">
        <v>8</v>
      </c>
      <c r="B62" s="83">
        <f t="shared" ref="B62:AG62" si="79">COUNTIFS(B40,"&gt;=1.0",B40,"&lt;1.4")</f>
        <v>1</v>
      </c>
      <c r="C62" s="83">
        <f t="shared" si="79"/>
        <v>1</v>
      </c>
      <c r="D62" s="83">
        <f t="shared" si="79"/>
        <v>1</v>
      </c>
      <c r="E62" s="83">
        <f t="shared" si="79"/>
        <v>1</v>
      </c>
      <c r="F62" s="83">
        <f t="shared" si="79"/>
        <v>1</v>
      </c>
      <c r="G62" s="83">
        <f t="shared" si="79"/>
        <v>1</v>
      </c>
      <c r="H62" s="83">
        <f t="shared" si="79"/>
        <v>1</v>
      </c>
      <c r="I62" s="83">
        <f t="shared" si="79"/>
        <v>1</v>
      </c>
      <c r="J62" s="83">
        <f t="shared" si="79"/>
        <v>1</v>
      </c>
      <c r="K62" s="83">
        <f t="shared" si="79"/>
        <v>1</v>
      </c>
      <c r="L62" s="83">
        <f t="shared" si="79"/>
        <v>1</v>
      </c>
      <c r="M62" s="83">
        <f t="shared" si="79"/>
        <v>1</v>
      </c>
      <c r="N62" s="83">
        <f t="shared" si="79"/>
        <v>1</v>
      </c>
      <c r="O62" s="83">
        <f t="shared" si="79"/>
        <v>1</v>
      </c>
      <c r="P62" s="83">
        <f t="shared" si="79"/>
        <v>1</v>
      </c>
      <c r="Q62" s="83">
        <f t="shared" si="79"/>
        <v>1</v>
      </c>
      <c r="R62" s="83">
        <f t="shared" si="79"/>
        <v>1</v>
      </c>
      <c r="S62" s="83">
        <f t="shared" si="79"/>
        <v>1</v>
      </c>
      <c r="T62" s="83">
        <f t="shared" si="79"/>
        <v>1</v>
      </c>
      <c r="U62" s="83">
        <f t="shared" si="79"/>
        <v>1</v>
      </c>
      <c r="V62" s="83">
        <f t="shared" si="79"/>
        <v>1</v>
      </c>
      <c r="W62" s="83">
        <f t="shared" si="79"/>
        <v>1</v>
      </c>
      <c r="X62" s="83">
        <f t="shared" si="79"/>
        <v>1</v>
      </c>
      <c r="Y62" s="83">
        <f t="shared" si="79"/>
        <v>1</v>
      </c>
      <c r="Z62" s="83">
        <f t="shared" si="79"/>
        <v>1</v>
      </c>
      <c r="AA62" s="83">
        <f t="shared" si="79"/>
        <v>1</v>
      </c>
      <c r="AB62" s="83">
        <f t="shared" si="79"/>
        <v>1</v>
      </c>
      <c r="AC62" s="83">
        <f t="shared" si="79"/>
        <v>1</v>
      </c>
      <c r="AD62" s="83">
        <f t="shared" si="79"/>
        <v>1</v>
      </c>
      <c r="AE62" s="83">
        <f t="shared" si="79"/>
        <v>1</v>
      </c>
      <c r="AF62" s="83">
        <f t="shared" si="79"/>
        <v>1</v>
      </c>
      <c r="AG62" s="83">
        <f t="shared" si="79"/>
        <v>1</v>
      </c>
      <c r="AH62" s="83">
        <f t="shared" ref="AH62:BM62" si="80">COUNTIFS(AH40,"&gt;=1.0",AH40,"&lt;1.4")</f>
        <v>1</v>
      </c>
      <c r="AI62" s="83">
        <f t="shared" si="80"/>
        <v>1</v>
      </c>
      <c r="AJ62" s="83">
        <f t="shared" si="80"/>
        <v>1</v>
      </c>
      <c r="AK62" s="83">
        <f t="shared" si="80"/>
        <v>1</v>
      </c>
      <c r="AL62" s="83">
        <f t="shared" si="80"/>
        <v>1</v>
      </c>
      <c r="AM62" s="83">
        <f t="shared" si="80"/>
        <v>1</v>
      </c>
      <c r="AN62" s="83">
        <f t="shared" si="80"/>
        <v>1</v>
      </c>
      <c r="AO62" s="83">
        <f t="shared" si="80"/>
        <v>1</v>
      </c>
      <c r="AP62" s="83">
        <f t="shared" si="80"/>
        <v>1</v>
      </c>
      <c r="AQ62" s="83">
        <f t="shared" si="80"/>
        <v>1</v>
      </c>
      <c r="AR62" s="83">
        <f t="shared" si="80"/>
        <v>1</v>
      </c>
      <c r="AS62" s="83">
        <f t="shared" si="80"/>
        <v>1</v>
      </c>
      <c r="AT62" s="83">
        <f t="shared" si="80"/>
        <v>1</v>
      </c>
      <c r="AU62" s="83">
        <f t="shared" si="80"/>
        <v>1</v>
      </c>
      <c r="AV62" s="83">
        <f t="shared" si="80"/>
        <v>1</v>
      </c>
      <c r="AW62" s="83">
        <f t="shared" si="80"/>
        <v>1</v>
      </c>
      <c r="AX62" s="83">
        <f t="shared" si="80"/>
        <v>1</v>
      </c>
      <c r="AY62" s="83">
        <f t="shared" si="80"/>
        <v>1</v>
      </c>
      <c r="AZ62" s="83">
        <f t="shared" si="80"/>
        <v>1</v>
      </c>
      <c r="BA62" s="83">
        <f t="shared" si="80"/>
        <v>1</v>
      </c>
      <c r="BB62" s="83">
        <f t="shared" si="80"/>
        <v>1</v>
      </c>
      <c r="BC62" s="83">
        <f t="shared" si="80"/>
        <v>1</v>
      </c>
      <c r="BD62" s="83">
        <f t="shared" si="80"/>
        <v>1</v>
      </c>
      <c r="BE62" s="83">
        <f t="shared" si="80"/>
        <v>1</v>
      </c>
      <c r="BF62" s="83">
        <f t="shared" si="80"/>
        <v>1</v>
      </c>
      <c r="BG62" s="83">
        <f t="shared" si="80"/>
        <v>1</v>
      </c>
      <c r="BH62" s="83">
        <f t="shared" si="80"/>
        <v>1</v>
      </c>
      <c r="BI62" s="83">
        <f t="shared" si="80"/>
        <v>1</v>
      </c>
      <c r="BJ62" s="83">
        <f t="shared" si="80"/>
        <v>1</v>
      </c>
      <c r="BK62" s="83">
        <f t="shared" si="80"/>
        <v>1</v>
      </c>
      <c r="BL62" s="83">
        <f t="shared" si="80"/>
        <v>1</v>
      </c>
      <c r="BM62" s="83">
        <f t="shared" si="80"/>
        <v>1</v>
      </c>
      <c r="BN62" s="83">
        <f t="shared" ref="BN62:CS62" si="81">COUNTIFS(BN40,"&gt;=1.0",BN40,"&lt;1.4")</f>
        <v>1</v>
      </c>
      <c r="BO62" s="83">
        <f t="shared" si="81"/>
        <v>1</v>
      </c>
      <c r="BP62" s="83">
        <f t="shared" si="81"/>
        <v>1</v>
      </c>
      <c r="BQ62" s="83">
        <f t="shared" si="81"/>
        <v>1</v>
      </c>
      <c r="BR62" s="83">
        <f t="shared" si="81"/>
        <v>1</v>
      </c>
      <c r="BS62" s="83">
        <f t="shared" si="81"/>
        <v>1</v>
      </c>
      <c r="BT62" s="83">
        <f t="shared" si="81"/>
        <v>1</v>
      </c>
      <c r="BU62" s="83">
        <f t="shared" si="81"/>
        <v>1</v>
      </c>
      <c r="BV62" s="83">
        <f t="shared" si="81"/>
        <v>1</v>
      </c>
      <c r="BW62" s="83">
        <f t="shared" si="81"/>
        <v>1</v>
      </c>
      <c r="BX62" s="83">
        <f t="shared" si="81"/>
        <v>1</v>
      </c>
      <c r="BY62" s="83">
        <f t="shared" si="81"/>
        <v>1</v>
      </c>
      <c r="BZ62" s="83">
        <f t="shared" si="81"/>
        <v>1</v>
      </c>
      <c r="CA62" s="83">
        <f t="shared" si="81"/>
        <v>1</v>
      </c>
      <c r="CB62" s="83">
        <f t="shared" si="81"/>
        <v>1</v>
      </c>
      <c r="CC62" s="83">
        <f t="shared" si="81"/>
        <v>1</v>
      </c>
      <c r="CD62" s="83">
        <f t="shared" si="81"/>
        <v>1</v>
      </c>
      <c r="CE62" s="83">
        <f t="shared" si="81"/>
        <v>1</v>
      </c>
      <c r="CF62" s="83">
        <f t="shared" si="81"/>
        <v>1</v>
      </c>
      <c r="CG62" s="83">
        <f t="shared" si="81"/>
        <v>1</v>
      </c>
      <c r="CH62" s="83">
        <f t="shared" si="81"/>
        <v>1</v>
      </c>
      <c r="CI62" s="83">
        <f t="shared" si="81"/>
        <v>1</v>
      </c>
      <c r="CJ62" s="83">
        <f t="shared" si="81"/>
        <v>1</v>
      </c>
      <c r="CK62" s="83">
        <f t="shared" si="81"/>
        <v>1</v>
      </c>
      <c r="CL62" s="83">
        <f t="shared" si="81"/>
        <v>1</v>
      </c>
      <c r="CM62" s="83">
        <f t="shared" si="81"/>
        <v>1</v>
      </c>
      <c r="CN62" s="83">
        <f t="shared" si="81"/>
        <v>1</v>
      </c>
      <c r="CO62" s="83">
        <f t="shared" si="81"/>
        <v>1</v>
      </c>
      <c r="CP62" s="83">
        <f t="shared" si="81"/>
        <v>1</v>
      </c>
      <c r="CQ62" s="83">
        <f t="shared" si="81"/>
        <v>1</v>
      </c>
      <c r="CR62" s="83">
        <f t="shared" si="81"/>
        <v>1</v>
      </c>
      <c r="CS62" s="83">
        <f t="shared" si="81"/>
        <v>1</v>
      </c>
      <c r="CT62" s="83">
        <f t="shared" ref="CT62:DZ62" si="82">COUNTIFS(CT40,"&gt;=1.0",CT40,"&lt;1.4")</f>
        <v>1</v>
      </c>
      <c r="CU62" s="83">
        <f t="shared" si="82"/>
        <v>1</v>
      </c>
      <c r="CV62" s="83">
        <f t="shared" si="82"/>
        <v>1</v>
      </c>
      <c r="CW62" s="83">
        <f t="shared" si="82"/>
        <v>1</v>
      </c>
      <c r="CX62" s="83">
        <f t="shared" si="82"/>
        <v>1</v>
      </c>
      <c r="CY62" s="83">
        <f t="shared" si="82"/>
        <v>1</v>
      </c>
      <c r="CZ62" s="83">
        <f t="shared" si="82"/>
        <v>1</v>
      </c>
      <c r="DA62" s="83">
        <f t="shared" si="82"/>
        <v>1</v>
      </c>
      <c r="DB62" s="83">
        <f t="shared" si="82"/>
        <v>1</v>
      </c>
      <c r="DC62" s="83">
        <f t="shared" si="82"/>
        <v>1</v>
      </c>
      <c r="DD62" s="83">
        <f t="shared" si="82"/>
        <v>1</v>
      </c>
      <c r="DE62" s="83">
        <f t="shared" si="82"/>
        <v>1</v>
      </c>
      <c r="DF62" s="83">
        <f t="shared" si="82"/>
        <v>1</v>
      </c>
      <c r="DG62" s="83">
        <f t="shared" si="82"/>
        <v>1</v>
      </c>
      <c r="DH62" s="83">
        <f t="shared" si="82"/>
        <v>1</v>
      </c>
      <c r="DI62" s="83">
        <f t="shared" si="82"/>
        <v>1</v>
      </c>
      <c r="DJ62" s="83">
        <f t="shared" si="82"/>
        <v>1</v>
      </c>
      <c r="DK62" s="83">
        <f t="shared" si="82"/>
        <v>1</v>
      </c>
      <c r="DL62" s="83">
        <f t="shared" si="82"/>
        <v>1</v>
      </c>
      <c r="DM62" s="83">
        <f t="shared" si="82"/>
        <v>1</v>
      </c>
      <c r="DN62" s="83">
        <f t="shared" si="82"/>
        <v>1</v>
      </c>
      <c r="DO62" s="83">
        <f t="shared" si="82"/>
        <v>1</v>
      </c>
      <c r="DP62" s="83">
        <f t="shared" si="82"/>
        <v>1</v>
      </c>
      <c r="DQ62" s="83">
        <f t="shared" si="82"/>
        <v>1</v>
      </c>
      <c r="DR62" s="83">
        <f t="shared" si="82"/>
        <v>1</v>
      </c>
      <c r="DS62" s="83">
        <f t="shared" si="82"/>
        <v>1</v>
      </c>
      <c r="DT62" s="83">
        <f t="shared" si="82"/>
        <v>1</v>
      </c>
      <c r="DU62" s="83">
        <f t="shared" si="82"/>
        <v>1</v>
      </c>
      <c r="DV62" s="83">
        <f t="shared" si="82"/>
        <v>1</v>
      </c>
      <c r="DW62" s="83">
        <f t="shared" si="82"/>
        <v>1</v>
      </c>
      <c r="DX62" s="83">
        <f t="shared" si="82"/>
        <v>1</v>
      </c>
      <c r="DY62" s="83">
        <f t="shared" si="82"/>
        <v>1</v>
      </c>
      <c r="DZ62" s="84">
        <f t="shared" si="82"/>
        <v>1</v>
      </c>
      <c r="EA62" s="107">
        <f t="shared" si="53"/>
        <v>129</v>
      </c>
      <c r="EB62" s="122">
        <f t="shared" si="54"/>
        <v>100</v>
      </c>
      <c r="EC62" s="124">
        <f>COUNTIFS(B40:DZ40,"&gt;=1.4", B40:DZ40, "&lt;1.49")</f>
        <v>0</v>
      </c>
      <c r="ED62" s="124">
        <f>COUNTIFS(B40:DZ40,"&gt;=1.5", B40:DZ40, "&lt;1.59")</f>
        <v>0</v>
      </c>
      <c r="EE62" s="124">
        <f>COUNTIFS(B40:DZ40,"&gt;=1.59")</f>
        <v>0</v>
      </c>
      <c r="EF62" s="124">
        <f>COUNTIFS(B40:DZ40,"&lt;1.0", B40:DZ40, "&gt;=0.89")</f>
        <v>0</v>
      </c>
      <c r="EG62" s="124">
        <f>COUNTIFS(B40:DZ40,"&lt;1.0", B40:DZ40, "&gt;=0.89")</f>
        <v>0</v>
      </c>
      <c r="EH62" s="124">
        <f>COUNTIFS(B40:DZ40,"&lt;1.0", B40:DZ40, "&gt;=0.89")</f>
        <v>0</v>
      </c>
      <c r="EI62" s="80"/>
      <c r="EJ62" s="80"/>
      <c r="EK62" s="40"/>
      <c r="EL62" s="43"/>
      <c r="EM62" s="40"/>
      <c r="EN62" s="40"/>
      <c r="EO62" s="42"/>
      <c r="EP62" s="42"/>
      <c r="EQ62" s="42"/>
      <c r="ER62" s="42"/>
    </row>
    <row r="63" spans="1:148" s="34" customFormat="1" x14ac:dyDescent="0.25">
      <c r="A63" s="82" t="s">
        <v>7</v>
      </c>
      <c r="B63" s="79">
        <f t="shared" ref="B63:AG63" si="83">COUNTIFS(B41,"&lt;=0.31")</f>
        <v>1</v>
      </c>
      <c r="C63" s="79">
        <f t="shared" si="83"/>
        <v>1</v>
      </c>
      <c r="D63" s="79">
        <f t="shared" si="83"/>
        <v>1</v>
      </c>
      <c r="E63" s="79">
        <f t="shared" si="83"/>
        <v>1</v>
      </c>
      <c r="F63" s="79">
        <f t="shared" si="83"/>
        <v>1</v>
      </c>
      <c r="G63" s="79">
        <f t="shared" si="83"/>
        <v>1</v>
      </c>
      <c r="H63" s="79">
        <f t="shared" si="83"/>
        <v>1</v>
      </c>
      <c r="I63" s="79">
        <f t="shared" si="83"/>
        <v>1</v>
      </c>
      <c r="J63" s="79">
        <f t="shared" si="83"/>
        <v>1</v>
      </c>
      <c r="K63" s="79">
        <f t="shared" si="83"/>
        <v>1</v>
      </c>
      <c r="L63" s="79">
        <f t="shared" si="83"/>
        <v>1</v>
      </c>
      <c r="M63" s="79">
        <f t="shared" si="83"/>
        <v>1</v>
      </c>
      <c r="N63" s="79">
        <f t="shared" si="83"/>
        <v>1</v>
      </c>
      <c r="O63" s="79">
        <f t="shared" si="83"/>
        <v>1</v>
      </c>
      <c r="P63" s="79">
        <f t="shared" si="83"/>
        <v>1</v>
      </c>
      <c r="Q63" s="79">
        <f t="shared" si="83"/>
        <v>1</v>
      </c>
      <c r="R63" s="79">
        <f t="shared" si="83"/>
        <v>1</v>
      </c>
      <c r="S63" s="79">
        <f t="shared" si="83"/>
        <v>1</v>
      </c>
      <c r="T63" s="79">
        <f t="shared" si="83"/>
        <v>1</v>
      </c>
      <c r="U63" s="79">
        <f t="shared" si="83"/>
        <v>1</v>
      </c>
      <c r="V63" s="79">
        <f t="shared" si="83"/>
        <v>1</v>
      </c>
      <c r="W63" s="79">
        <f t="shared" si="83"/>
        <v>1</v>
      </c>
      <c r="X63" s="79">
        <f t="shared" si="83"/>
        <v>1</v>
      </c>
      <c r="Y63" s="79">
        <f t="shared" si="83"/>
        <v>1</v>
      </c>
      <c r="Z63" s="79">
        <f t="shared" si="83"/>
        <v>1</v>
      </c>
      <c r="AA63" s="79">
        <f t="shared" si="83"/>
        <v>1</v>
      </c>
      <c r="AB63" s="79">
        <f t="shared" si="83"/>
        <v>1</v>
      </c>
      <c r="AC63" s="79">
        <f t="shared" si="83"/>
        <v>1</v>
      </c>
      <c r="AD63" s="79">
        <f t="shared" si="83"/>
        <v>1</v>
      </c>
      <c r="AE63" s="79">
        <f t="shared" si="83"/>
        <v>1</v>
      </c>
      <c r="AF63" s="79">
        <f t="shared" si="83"/>
        <v>1</v>
      </c>
      <c r="AG63" s="79">
        <f t="shared" si="83"/>
        <v>1</v>
      </c>
      <c r="AH63" s="79">
        <f t="shared" ref="AH63:BM63" si="84">COUNTIFS(AH41,"&lt;=0.31")</f>
        <v>1</v>
      </c>
      <c r="AI63" s="79">
        <f t="shared" si="84"/>
        <v>1</v>
      </c>
      <c r="AJ63" s="79">
        <f t="shared" si="84"/>
        <v>1</v>
      </c>
      <c r="AK63" s="79">
        <f t="shared" si="84"/>
        <v>1</v>
      </c>
      <c r="AL63" s="79">
        <f t="shared" si="84"/>
        <v>1</v>
      </c>
      <c r="AM63" s="79">
        <f t="shared" si="84"/>
        <v>1</v>
      </c>
      <c r="AN63" s="79">
        <f t="shared" si="84"/>
        <v>1</v>
      </c>
      <c r="AO63" s="79">
        <f t="shared" si="84"/>
        <v>1</v>
      </c>
      <c r="AP63" s="79">
        <f t="shared" si="84"/>
        <v>1</v>
      </c>
      <c r="AQ63" s="79">
        <f t="shared" si="84"/>
        <v>1</v>
      </c>
      <c r="AR63" s="79">
        <f t="shared" si="84"/>
        <v>1</v>
      </c>
      <c r="AS63" s="79">
        <f t="shared" si="84"/>
        <v>1</v>
      </c>
      <c r="AT63" s="79">
        <f t="shared" si="84"/>
        <v>1</v>
      </c>
      <c r="AU63" s="79">
        <f t="shared" si="84"/>
        <v>1</v>
      </c>
      <c r="AV63" s="79">
        <f t="shared" si="84"/>
        <v>1</v>
      </c>
      <c r="AW63" s="79">
        <f t="shared" si="84"/>
        <v>1</v>
      </c>
      <c r="AX63" s="79">
        <f t="shared" si="84"/>
        <v>1</v>
      </c>
      <c r="AY63" s="79">
        <f t="shared" si="84"/>
        <v>1</v>
      </c>
      <c r="AZ63" s="79">
        <f t="shared" si="84"/>
        <v>1</v>
      </c>
      <c r="BA63" s="79">
        <f t="shared" si="84"/>
        <v>1</v>
      </c>
      <c r="BB63" s="79">
        <f t="shared" si="84"/>
        <v>1</v>
      </c>
      <c r="BC63" s="79">
        <f t="shared" si="84"/>
        <v>1</v>
      </c>
      <c r="BD63" s="79">
        <f t="shared" si="84"/>
        <v>1</v>
      </c>
      <c r="BE63" s="79">
        <f t="shared" si="84"/>
        <v>1</v>
      </c>
      <c r="BF63" s="79">
        <f t="shared" si="84"/>
        <v>1</v>
      </c>
      <c r="BG63" s="79">
        <f t="shared" si="84"/>
        <v>1</v>
      </c>
      <c r="BH63" s="79">
        <f t="shared" si="84"/>
        <v>1</v>
      </c>
      <c r="BI63" s="79">
        <f t="shared" si="84"/>
        <v>1</v>
      </c>
      <c r="BJ63" s="79">
        <f t="shared" si="84"/>
        <v>1</v>
      </c>
      <c r="BK63" s="79">
        <f t="shared" si="84"/>
        <v>1</v>
      </c>
      <c r="BL63" s="79">
        <f t="shared" si="84"/>
        <v>1</v>
      </c>
      <c r="BM63" s="79">
        <f t="shared" si="84"/>
        <v>1</v>
      </c>
      <c r="BN63" s="79">
        <f t="shared" ref="BN63:CS63" si="85">COUNTIFS(BN41,"&lt;=0.31")</f>
        <v>1</v>
      </c>
      <c r="BO63" s="79">
        <f t="shared" si="85"/>
        <v>1</v>
      </c>
      <c r="BP63" s="79">
        <f t="shared" si="85"/>
        <v>1</v>
      </c>
      <c r="BQ63" s="79">
        <f t="shared" si="85"/>
        <v>1</v>
      </c>
      <c r="BR63" s="79">
        <f t="shared" si="85"/>
        <v>1</v>
      </c>
      <c r="BS63" s="79">
        <f t="shared" si="85"/>
        <v>1</v>
      </c>
      <c r="BT63" s="79">
        <f t="shared" si="85"/>
        <v>1</v>
      </c>
      <c r="BU63" s="79">
        <f t="shared" si="85"/>
        <v>1</v>
      </c>
      <c r="BV63" s="79">
        <f t="shared" si="85"/>
        <v>1</v>
      </c>
      <c r="BW63" s="79">
        <f t="shared" si="85"/>
        <v>1</v>
      </c>
      <c r="BX63" s="79">
        <f t="shared" si="85"/>
        <v>1</v>
      </c>
      <c r="BY63" s="79">
        <f t="shared" si="85"/>
        <v>1</v>
      </c>
      <c r="BZ63" s="79">
        <f t="shared" si="85"/>
        <v>1</v>
      </c>
      <c r="CA63" s="79">
        <f t="shared" si="85"/>
        <v>1</v>
      </c>
      <c r="CB63" s="79">
        <f t="shared" si="85"/>
        <v>1</v>
      </c>
      <c r="CC63" s="79">
        <f t="shared" si="85"/>
        <v>1</v>
      </c>
      <c r="CD63" s="79">
        <f t="shared" si="85"/>
        <v>1</v>
      </c>
      <c r="CE63" s="79">
        <f t="shared" si="85"/>
        <v>1</v>
      </c>
      <c r="CF63" s="79">
        <f t="shared" si="85"/>
        <v>1</v>
      </c>
      <c r="CG63" s="79">
        <f t="shared" si="85"/>
        <v>1</v>
      </c>
      <c r="CH63" s="79">
        <f t="shared" si="85"/>
        <v>1</v>
      </c>
      <c r="CI63" s="79">
        <f t="shared" si="85"/>
        <v>1</v>
      </c>
      <c r="CJ63" s="79">
        <f t="shared" si="85"/>
        <v>1</v>
      </c>
      <c r="CK63" s="79">
        <f t="shared" si="85"/>
        <v>1</v>
      </c>
      <c r="CL63" s="79">
        <f t="shared" si="85"/>
        <v>1</v>
      </c>
      <c r="CM63" s="79">
        <f t="shared" si="85"/>
        <v>1</v>
      </c>
      <c r="CN63" s="79">
        <f t="shared" si="85"/>
        <v>1</v>
      </c>
      <c r="CO63" s="79">
        <f t="shared" si="85"/>
        <v>1</v>
      </c>
      <c r="CP63" s="79">
        <f t="shared" si="85"/>
        <v>1</v>
      </c>
      <c r="CQ63" s="79">
        <f t="shared" si="85"/>
        <v>1</v>
      </c>
      <c r="CR63" s="79">
        <f t="shared" si="85"/>
        <v>1</v>
      </c>
      <c r="CS63" s="79">
        <f t="shared" si="85"/>
        <v>1</v>
      </c>
      <c r="CT63" s="79">
        <f t="shared" ref="CT63:DZ63" si="86">COUNTIFS(CT41,"&lt;=0.31")</f>
        <v>1</v>
      </c>
      <c r="CU63" s="79">
        <f t="shared" si="86"/>
        <v>1</v>
      </c>
      <c r="CV63" s="79">
        <f t="shared" si="86"/>
        <v>1</v>
      </c>
      <c r="CW63" s="79">
        <f t="shared" si="86"/>
        <v>1</v>
      </c>
      <c r="CX63" s="79">
        <f t="shared" si="86"/>
        <v>1</v>
      </c>
      <c r="CY63" s="79">
        <f t="shared" si="86"/>
        <v>1</v>
      </c>
      <c r="CZ63" s="79">
        <f t="shared" si="86"/>
        <v>1</v>
      </c>
      <c r="DA63" s="79">
        <f t="shared" si="86"/>
        <v>1</v>
      </c>
      <c r="DB63" s="79">
        <f t="shared" si="86"/>
        <v>1</v>
      </c>
      <c r="DC63" s="79">
        <f t="shared" si="86"/>
        <v>1</v>
      </c>
      <c r="DD63" s="79">
        <f t="shared" si="86"/>
        <v>1</v>
      </c>
      <c r="DE63" s="79">
        <f t="shared" si="86"/>
        <v>1</v>
      </c>
      <c r="DF63" s="79">
        <f t="shared" si="86"/>
        <v>1</v>
      </c>
      <c r="DG63" s="79">
        <f t="shared" si="86"/>
        <v>1</v>
      </c>
      <c r="DH63" s="79">
        <f t="shared" si="86"/>
        <v>1</v>
      </c>
      <c r="DI63" s="79">
        <f t="shared" si="86"/>
        <v>1</v>
      </c>
      <c r="DJ63" s="79">
        <f t="shared" si="86"/>
        <v>1</v>
      </c>
      <c r="DK63" s="79">
        <f t="shared" si="86"/>
        <v>1</v>
      </c>
      <c r="DL63" s="79">
        <f t="shared" si="86"/>
        <v>1</v>
      </c>
      <c r="DM63" s="79">
        <f t="shared" si="86"/>
        <v>1</v>
      </c>
      <c r="DN63" s="79">
        <f t="shared" si="86"/>
        <v>1</v>
      </c>
      <c r="DO63" s="79">
        <f t="shared" si="86"/>
        <v>1</v>
      </c>
      <c r="DP63" s="79">
        <f t="shared" si="86"/>
        <v>1</v>
      </c>
      <c r="DQ63" s="79">
        <f t="shared" si="86"/>
        <v>1</v>
      </c>
      <c r="DR63" s="79">
        <f t="shared" si="86"/>
        <v>1</v>
      </c>
      <c r="DS63" s="79">
        <f t="shared" si="86"/>
        <v>1</v>
      </c>
      <c r="DT63" s="79">
        <f t="shared" si="86"/>
        <v>1</v>
      </c>
      <c r="DU63" s="79">
        <f t="shared" si="86"/>
        <v>1</v>
      </c>
      <c r="DV63" s="79">
        <f t="shared" si="86"/>
        <v>1</v>
      </c>
      <c r="DW63" s="79">
        <f t="shared" si="86"/>
        <v>1</v>
      </c>
      <c r="DX63" s="79">
        <f t="shared" si="86"/>
        <v>1</v>
      </c>
      <c r="DY63" s="79">
        <f t="shared" si="86"/>
        <v>1</v>
      </c>
      <c r="DZ63" s="85">
        <f t="shared" si="86"/>
        <v>1</v>
      </c>
      <c r="EA63" s="107">
        <f t="shared" si="53"/>
        <v>129</v>
      </c>
      <c r="EB63" s="122">
        <f t="shared" si="54"/>
        <v>100</v>
      </c>
      <c r="EC63" s="124">
        <f>COUNTIFS(B41:DZ41,"&gt;=0.4", B41:DZ41, "&lt;0.49")</f>
        <v>0</v>
      </c>
      <c r="ED63" s="124">
        <f>COUNTIFS(B41:DZ41,"&gt;=0.5", B41:DZ41, "&lt;0.59")</f>
        <v>0</v>
      </c>
      <c r="EE63" s="124">
        <f t="shared" ref="EE63" si="87">COUNTIFS(B41:DZ41,"&gt;=0.59")</f>
        <v>0</v>
      </c>
      <c r="EF63" s="124" t="s">
        <v>60</v>
      </c>
      <c r="EG63" s="124" t="s">
        <v>60</v>
      </c>
      <c r="EH63" s="124" t="s">
        <v>60</v>
      </c>
      <c r="EI63" s="80"/>
      <c r="EJ63" s="80"/>
      <c r="EK63" s="40"/>
      <c r="EL63" s="41"/>
      <c r="EM63" s="40"/>
      <c r="EN63" s="40"/>
      <c r="EO63" s="42"/>
      <c r="EP63" s="42"/>
      <c r="EQ63" s="42"/>
      <c r="ER63" s="42"/>
    </row>
    <row r="64" spans="1:148" s="34" customFormat="1" x14ac:dyDescent="0.25">
      <c r="A64" s="78" t="s">
        <v>65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80"/>
      <c r="DS64" s="80"/>
      <c r="DT64" s="80"/>
      <c r="DU64" s="80"/>
      <c r="DV64" s="80"/>
      <c r="DW64" s="80"/>
      <c r="DX64" s="80"/>
      <c r="DY64" s="80"/>
      <c r="DZ64" s="81"/>
      <c r="EA64" s="107"/>
      <c r="EB64" s="122"/>
      <c r="EC64" s="125"/>
      <c r="ED64" s="125"/>
      <c r="EE64" s="125"/>
      <c r="EF64" s="125"/>
      <c r="EG64" s="125"/>
      <c r="EH64" s="125"/>
      <c r="EI64" s="126"/>
      <c r="EJ64" s="126"/>
      <c r="EK64" s="40"/>
      <c r="EL64" s="42"/>
      <c r="EM64" s="40"/>
      <c r="EN64" s="40"/>
      <c r="EO64" s="42"/>
      <c r="EP64" s="42"/>
      <c r="EQ64" s="42"/>
      <c r="ER64" s="42"/>
    </row>
    <row r="65" spans="1:148" s="34" customFormat="1" x14ac:dyDescent="0.25">
      <c r="A65" s="86" t="s">
        <v>5</v>
      </c>
      <c r="B65" s="79">
        <f t="shared" ref="B65:AG65" si="88">COUNTIFS(B43,"&gt;=1.0",B43,"&lt;=2.0")</f>
        <v>1</v>
      </c>
      <c r="C65" s="79">
        <f t="shared" si="88"/>
        <v>1</v>
      </c>
      <c r="D65" s="79">
        <f t="shared" si="88"/>
        <v>1</v>
      </c>
      <c r="E65" s="79">
        <f t="shared" si="88"/>
        <v>1</v>
      </c>
      <c r="F65" s="79">
        <f t="shared" si="88"/>
        <v>1</v>
      </c>
      <c r="G65" s="79">
        <f t="shared" si="88"/>
        <v>1</v>
      </c>
      <c r="H65" s="79">
        <f t="shared" si="88"/>
        <v>1</v>
      </c>
      <c r="I65" s="79">
        <f t="shared" si="88"/>
        <v>1</v>
      </c>
      <c r="J65" s="79">
        <f t="shared" si="88"/>
        <v>1</v>
      </c>
      <c r="K65" s="79">
        <f t="shared" si="88"/>
        <v>1</v>
      </c>
      <c r="L65" s="79">
        <f t="shared" si="88"/>
        <v>1</v>
      </c>
      <c r="M65" s="79">
        <f t="shared" si="88"/>
        <v>1</v>
      </c>
      <c r="N65" s="79">
        <f t="shared" si="88"/>
        <v>1</v>
      </c>
      <c r="O65" s="79">
        <f t="shared" si="88"/>
        <v>1</v>
      </c>
      <c r="P65" s="79">
        <f t="shared" si="88"/>
        <v>1</v>
      </c>
      <c r="Q65" s="79">
        <f t="shared" si="88"/>
        <v>1</v>
      </c>
      <c r="R65" s="79">
        <f t="shared" si="88"/>
        <v>1</v>
      </c>
      <c r="S65" s="79">
        <f t="shared" si="88"/>
        <v>1</v>
      </c>
      <c r="T65" s="79">
        <f t="shared" si="88"/>
        <v>1</v>
      </c>
      <c r="U65" s="79">
        <f t="shared" si="88"/>
        <v>1</v>
      </c>
      <c r="V65" s="79">
        <f t="shared" si="88"/>
        <v>1</v>
      </c>
      <c r="W65" s="79">
        <f t="shared" si="88"/>
        <v>1</v>
      </c>
      <c r="X65" s="79">
        <f t="shared" si="88"/>
        <v>1</v>
      </c>
      <c r="Y65" s="79">
        <f t="shared" si="88"/>
        <v>1</v>
      </c>
      <c r="Z65" s="79">
        <f t="shared" si="88"/>
        <v>1</v>
      </c>
      <c r="AA65" s="79">
        <f t="shared" si="88"/>
        <v>1</v>
      </c>
      <c r="AB65" s="79">
        <f t="shared" si="88"/>
        <v>1</v>
      </c>
      <c r="AC65" s="79">
        <f t="shared" si="88"/>
        <v>1</v>
      </c>
      <c r="AD65" s="79">
        <f t="shared" si="88"/>
        <v>1</v>
      </c>
      <c r="AE65" s="79">
        <f t="shared" si="88"/>
        <v>1</v>
      </c>
      <c r="AF65" s="79">
        <f t="shared" si="88"/>
        <v>1</v>
      </c>
      <c r="AG65" s="79">
        <f t="shared" si="88"/>
        <v>1</v>
      </c>
      <c r="AH65" s="79">
        <f t="shared" ref="AH65:BM65" si="89">COUNTIFS(AH43,"&gt;=1.0",AH43,"&lt;=2.0")</f>
        <v>1</v>
      </c>
      <c r="AI65" s="79">
        <f t="shared" si="89"/>
        <v>1</v>
      </c>
      <c r="AJ65" s="79">
        <f t="shared" si="89"/>
        <v>1</v>
      </c>
      <c r="AK65" s="79">
        <f t="shared" si="89"/>
        <v>1</v>
      </c>
      <c r="AL65" s="79">
        <f t="shared" si="89"/>
        <v>1</v>
      </c>
      <c r="AM65" s="79">
        <f t="shared" si="89"/>
        <v>1</v>
      </c>
      <c r="AN65" s="79">
        <f t="shared" si="89"/>
        <v>1</v>
      </c>
      <c r="AO65" s="79">
        <f t="shared" si="89"/>
        <v>1</v>
      </c>
      <c r="AP65" s="79">
        <f t="shared" si="89"/>
        <v>1</v>
      </c>
      <c r="AQ65" s="79">
        <f t="shared" si="89"/>
        <v>1</v>
      </c>
      <c r="AR65" s="79">
        <f t="shared" si="89"/>
        <v>1</v>
      </c>
      <c r="AS65" s="79">
        <f t="shared" si="89"/>
        <v>1</v>
      </c>
      <c r="AT65" s="79">
        <f t="shared" si="89"/>
        <v>1</v>
      </c>
      <c r="AU65" s="79">
        <f t="shared" si="89"/>
        <v>1</v>
      </c>
      <c r="AV65" s="79">
        <f t="shared" si="89"/>
        <v>1</v>
      </c>
      <c r="AW65" s="79">
        <f t="shared" si="89"/>
        <v>1</v>
      </c>
      <c r="AX65" s="79">
        <f t="shared" si="89"/>
        <v>1</v>
      </c>
      <c r="AY65" s="79">
        <f t="shared" si="89"/>
        <v>1</v>
      </c>
      <c r="AZ65" s="79">
        <f t="shared" si="89"/>
        <v>1</v>
      </c>
      <c r="BA65" s="79">
        <f t="shared" si="89"/>
        <v>1</v>
      </c>
      <c r="BB65" s="79">
        <f t="shared" si="89"/>
        <v>1</v>
      </c>
      <c r="BC65" s="79">
        <f t="shared" si="89"/>
        <v>1</v>
      </c>
      <c r="BD65" s="79">
        <f t="shared" si="89"/>
        <v>1</v>
      </c>
      <c r="BE65" s="79">
        <f t="shared" si="89"/>
        <v>1</v>
      </c>
      <c r="BF65" s="79">
        <f t="shared" si="89"/>
        <v>1</v>
      </c>
      <c r="BG65" s="79">
        <f t="shared" si="89"/>
        <v>1</v>
      </c>
      <c r="BH65" s="79">
        <f t="shared" si="89"/>
        <v>1</v>
      </c>
      <c r="BI65" s="79">
        <f t="shared" si="89"/>
        <v>1</v>
      </c>
      <c r="BJ65" s="79">
        <f t="shared" si="89"/>
        <v>1</v>
      </c>
      <c r="BK65" s="79">
        <f t="shared" si="89"/>
        <v>1</v>
      </c>
      <c r="BL65" s="79">
        <f t="shared" si="89"/>
        <v>1</v>
      </c>
      <c r="BM65" s="79">
        <f t="shared" si="89"/>
        <v>1</v>
      </c>
      <c r="BN65" s="79">
        <f t="shared" ref="BN65:CS65" si="90">COUNTIFS(BN43,"&gt;=1.0",BN43,"&lt;=2.0")</f>
        <v>1</v>
      </c>
      <c r="BO65" s="79">
        <f t="shared" si="90"/>
        <v>1</v>
      </c>
      <c r="BP65" s="79">
        <f t="shared" si="90"/>
        <v>1</v>
      </c>
      <c r="BQ65" s="79">
        <f t="shared" si="90"/>
        <v>1</v>
      </c>
      <c r="BR65" s="79">
        <f t="shared" si="90"/>
        <v>1</v>
      </c>
      <c r="BS65" s="79">
        <f t="shared" si="90"/>
        <v>1</v>
      </c>
      <c r="BT65" s="79">
        <f t="shared" si="90"/>
        <v>1</v>
      </c>
      <c r="BU65" s="79">
        <f t="shared" si="90"/>
        <v>1</v>
      </c>
      <c r="BV65" s="79">
        <f t="shared" si="90"/>
        <v>1</v>
      </c>
      <c r="BW65" s="79">
        <f t="shared" si="90"/>
        <v>1</v>
      </c>
      <c r="BX65" s="79">
        <f t="shared" si="90"/>
        <v>1</v>
      </c>
      <c r="BY65" s="79">
        <f t="shared" si="90"/>
        <v>1</v>
      </c>
      <c r="BZ65" s="79">
        <f t="shared" si="90"/>
        <v>1</v>
      </c>
      <c r="CA65" s="79">
        <f t="shared" si="90"/>
        <v>1</v>
      </c>
      <c r="CB65" s="79">
        <f t="shared" si="90"/>
        <v>1</v>
      </c>
      <c r="CC65" s="79">
        <f t="shared" si="90"/>
        <v>1</v>
      </c>
      <c r="CD65" s="79">
        <f t="shared" si="90"/>
        <v>1</v>
      </c>
      <c r="CE65" s="79">
        <f t="shared" si="90"/>
        <v>1</v>
      </c>
      <c r="CF65" s="79">
        <f t="shared" si="90"/>
        <v>1</v>
      </c>
      <c r="CG65" s="79">
        <f t="shared" si="90"/>
        <v>1</v>
      </c>
      <c r="CH65" s="79">
        <f t="shared" si="90"/>
        <v>0</v>
      </c>
      <c r="CI65" s="79">
        <f t="shared" si="90"/>
        <v>0</v>
      </c>
      <c r="CJ65" s="79">
        <f t="shared" si="90"/>
        <v>1</v>
      </c>
      <c r="CK65" s="79">
        <f t="shared" si="90"/>
        <v>0</v>
      </c>
      <c r="CL65" s="79">
        <f t="shared" si="90"/>
        <v>0</v>
      </c>
      <c r="CM65" s="79">
        <f t="shared" si="90"/>
        <v>1</v>
      </c>
      <c r="CN65" s="79">
        <f t="shared" si="90"/>
        <v>0</v>
      </c>
      <c r="CO65" s="79">
        <f t="shared" si="90"/>
        <v>0</v>
      </c>
      <c r="CP65" s="79">
        <f t="shared" si="90"/>
        <v>1</v>
      </c>
      <c r="CQ65" s="79">
        <f t="shared" si="90"/>
        <v>1</v>
      </c>
      <c r="CR65" s="79">
        <f t="shared" si="90"/>
        <v>0</v>
      </c>
      <c r="CS65" s="79">
        <f t="shared" si="90"/>
        <v>1</v>
      </c>
      <c r="CT65" s="79">
        <f t="shared" ref="CT65:DZ65" si="91">COUNTIFS(CT43,"&gt;=1.0",CT43,"&lt;=2.0")</f>
        <v>0</v>
      </c>
      <c r="CU65" s="79">
        <f t="shared" si="91"/>
        <v>0</v>
      </c>
      <c r="CV65" s="79">
        <f t="shared" si="91"/>
        <v>1</v>
      </c>
      <c r="CW65" s="79">
        <f t="shared" si="91"/>
        <v>1</v>
      </c>
      <c r="CX65" s="79">
        <f t="shared" si="91"/>
        <v>1</v>
      </c>
      <c r="CY65" s="79">
        <f t="shared" si="91"/>
        <v>0</v>
      </c>
      <c r="CZ65" s="79">
        <f t="shared" si="91"/>
        <v>0</v>
      </c>
      <c r="DA65" s="79">
        <f t="shared" si="91"/>
        <v>0</v>
      </c>
      <c r="DB65" s="79">
        <f t="shared" si="91"/>
        <v>0</v>
      </c>
      <c r="DC65" s="79">
        <f t="shared" si="91"/>
        <v>0</v>
      </c>
      <c r="DD65" s="79">
        <f t="shared" si="91"/>
        <v>0</v>
      </c>
      <c r="DE65" s="79">
        <f t="shared" si="91"/>
        <v>0</v>
      </c>
      <c r="DF65" s="79">
        <f t="shared" si="91"/>
        <v>0</v>
      </c>
      <c r="DG65" s="79">
        <f t="shared" si="91"/>
        <v>1</v>
      </c>
      <c r="DH65" s="79">
        <f t="shared" si="91"/>
        <v>1</v>
      </c>
      <c r="DI65" s="79">
        <f t="shared" si="91"/>
        <v>0</v>
      </c>
      <c r="DJ65" s="79">
        <f t="shared" si="91"/>
        <v>0</v>
      </c>
      <c r="DK65" s="79">
        <f t="shared" si="91"/>
        <v>0</v>
      </c>
      <c r="DL65" s="79">
        <f t="shared" si="91"/>
        <v>1</v>
      </c>
      <c r="DM65" s="79">
        <f t="shared" si="91"/>
        <v>0</v>
      </c>
      <c r="DN65" s="79">
        <f t="shared" si="91"/>
        <v>1</v>
      </c>
      <c r="DO65" s="79">
        <f t="shared" si="91"/>
        <v>0</v>
      </c>
      <c r="DP65" s="79">
        <f t="shared" si="91"/>
        <v>0</v>
      </c>
      <c r="DQ65" s="79">
        <f t="shared" si="91"/>
        <v>1</v>
      </c>
      <c r="DR65" s="79">
        <f t="shared" si="91"/>
        <v>0</v>
      </c>
      <c r="DS65" s="79">
        <f t="shared" si="91"/>
        <v>1</v>
      </c>
      <c r="DT65" s="79">
        <f t="shared" si="91"/>
        <v>1</v>
      </c>
      <c r="DU65" s="79">
        <f t="shared" si="91"/>
        <v>1</v>
      </c>
      <c r="DV65" s="79">
        <f t="shared" si="91"/>
        <v>1</v>
      </c>
      <c r="DW65" s="79">
        <f t="shared" si="91"/>
        <v>1</v>
      </c>
      <c r="DX65" s="79">
        <f t="shared" si="91"/>
        <v>1</v>
      </c>
      <c r="DY65" s="79">
        <f t="shared" si="91"/>
        <v>1</v>
      </c>
      <c r="DZ65" s="85">
        <f t="shared" si="91"/>
        <v>1</v>
      </c>
      <c r="EA65" s="107">
        <f t="shared" si="53"/>
        <v>105</v>
      </c>
      <c r="EB65" s="122">
        <f t="shared" si="54"/>
        <v>81.395348837209298</v>
      </c>
      <c r="EC65" s="124">
        <f>COUNTIFS(B43:DZ43,"&gt;=2.09", B43:DZ43, "&lt;2.19")</f>
        <v>10</v>
      </c>
      <c r="ED65" s="124">
        <f>COUNTIFS(B43:DZ43,"&gt;=2.19", B43:DZ43, "&lt;2.29")</f>
        <v>4</v>
      </c>
      <c r="EE65" s="124">
        <f>COUNTIFS(B43:DZ43,"&gt;=2.29")</f>
        <v>10</v>
      </c>
      <c r="EF65" s="124">
        <f>COUNTIFS(B43:DZ43,"&lt;1.0", B43:DZ43, "&gt;=0.89")</f>
        <v>0</v>
      </c>
      <c r="EG65" s="124">
        <f>COUNTIFS(B43:DZ43,"&lt;0.89", B43:DZ43, "&gt;=0.8")</f>
        <v>0</v>
      </c>
      <c r="EH65" s="124">
        <f>COUNTIFS(B43:DZ43,"&lt;=0.79", B43:DZ43,)</f>
        <v>0</v>
      </c>
      <c r="EI65" s="80"/>
      <c r="EJ65" s="80"/>
      <c r="EK65" s="40"/>
      <c r="EL65" s="42"/>
      <c r="EM65" s="40"/>
      <c r="EN65" s="40"/>
      <c r="EO65" s="42"/>
      <c r="EP65" s="42"/>
      <c r="EQ65" s="42"/>
      <c r="ER65" s="42"/>
    </row>
    <row r="66" spans="1:148" s="34" customFormat="1" x14ac:dyDescent="0.25">
      <c r="A66" s="86" t="s">
        <v>4</v>
      </c>
      <c r="B66" s="79">
        <f t="shared" ref="B66:AG66" si="92">COUNTIFS(B44,"&gt;=1.0",B44,"&lt;=2.0")</f>
        <v>1</v>
      </c>
      <c r="C66" s="79">
        <f t="shared" si="92"/>
        <v>1</v>
      </c>
      <c r="D66" s="79">
        <f t="shared" si="92"/>
        <v>1</v>
      </c>
      <c r="E66" s="79">
        <f t="shared" si="92"/>
        <v>1</v>
      </c>
      <c r="F66" s="79">
        <f t="shared" si="92"/>
        <v>1</v>
      </c>
      <c r="G66" s="79">
        <f t="shared" si="92"/>
        <v>1</v>
      </c>
      <c r="H66" s="79">
        <f t="shared" si="92"/>
        <v>1</v>
      </c>
      <c r="I66" s="79">
        <f t="shared" si="92"/>
        <v>1</v>
      </c>
      <c r="J66" s="79">
        <f t="shared" si="92"/>
        <v>1</v>
      </c>
      <c r="K66" s="79">
        <f t="shared" si="92"/>
        <v>1</v>
      </c>
      <c r="L66" s="79">
        <f t="shared" si="92"/>
        <v>1</v>
      </c>
      <c r="M66" s="79">
        <f t="shared" si="92"/>
        <v>1</v>
      </c>
      <c r="N66" s="79">
        <f t="shared" si="92"/>
        <v>1</v>
      </c>
      <c r="O66" s="79">
        <f t="shared" si="92"/>
        <v>1</v>
      </c>
      <c r="P66" s="79">
        <f t="shared" si="92"/>
        <v>1</v>
      </c>
      <c r="Q66" s="79">
        <f t="shared" si="92"/>
        <v>1</v>
      </c>
      <c r="R66" s="79">
        <f t="shared" si="92"/>
        <v>1</v>
      </c>
      <c r="S66" s="79">
        <f t="shared" si="92"/>
        <v>1</v>
      </c>
      <c r="T66" s="79">
        <f t="shared" si="92"/>
        <v>1</v>
      </c>
      <c r="U66" s="79">
        <f t="shared" si="92"/>
        <v>1</v>
      </c>
      <c r="V66" s="79">
        <f t="shared" si="92"/>
        <v>1</v>
      </c>
      <c r="W66" s="79">
        <f t="shared" si="92"/>
        <v>1</v>
      </c>
      <c r="X66" s="79">
        <f t="shared" si="92"/>
        <v>1</v>
      </c>
      <c r="Y66" s="79">
        <f t="shared" si="92"/>
        <v>1</v>
      </c>
      <c r="Z66" s="79">
        <f t="shared" si="92"/>
        <v>1</v>
      </c>
      <c r="AA66" s="79">
        <f t="shared" si="92"/>
        <v>1</v>
      </c>
      <c r="AB66" s="79">
        <f t="shared" si="92"/>
        <v>1</v>
      </c>
      <c r="AC66" s="79">
        <f t="shared" si="92"/>
        <v>0</v>
      </c>
      <c r="AD66" s="79">
        <f t="shared" si="92"/>
        <v>1</v>
      </c>
      <c r="AE66" s="79">
        <f t="shared" si="92"/>
        <v>1</v>
      </c>
      <c r="AF66" s="79">
        <f t="shared" si="92"/>
        <v>1</v>
      </c>
      <c r="AG66" s="79">
        <f t="shared" si="92"/>
        <v>1</v>
      </c>
      <c r="AH66" s="79">
        <f t="shared" ref="AH66:BM66" si="93">COUNTIFS(AH44,"&gt;=1.0",AH44,"&lt;=2.0")</f>
        <v>1</v>
      </c>
      <c r="AI66" s="79">
        <f t="shared" si="93"/>
        <v>1</v>
      </c>
      <c r="AJ66" s="79">
        <f t="shared" si="93"/>
        <v>1</v>
      </c>
      <c r="AK66" s="79">
        <f t="shared" si="93"/>
        <v>1</v>
      </c>
      <c r="AL66" s="79">
        <f t="shared" si="93"/>
        <v>1</v>
      </c>
      <c r="AM66" s="79">
        <f t="shared" si="93"/>
        <v>1</v>
      </c>
      <c r="AN66" s="79">
        <f t="shared" si="93"/>
        <v>1</v>
      </c>
      <c r="AO66" s="79">
        <f t="shared" si="93"/>
        <v>1</v>
      </c>
      <c r="AP66" s="79">
        <f t="shared" si="93"/>
        <v>1</v>
      </c>
      <c r="AQ66" s="79">
        <f t="shared" si="93"/>
        <v>1</v>
      </c>
      <c r="AR66" s="79">
        <f t="shared" si="93"/>
        <v>1</v>
      </c>
      <c r="AS66" s="79">
        <f t="shared" si="93"/>
        <v>1</v>
      </c>
      <c r="AT66" s="79">
        <f t="shared" si="93"/>
        <v>1</v>
      </c>
      <c r="AU66" s="79">
        <f t="shared" si="93"/>
        <v>1</v>
      </c>
      <c r="AV66" s="79">
        <f t="shared" si="93"/>
        <v>1</v>
      </c>
      <c r="AW66" s="79">
        <f t="shared" si="93"/>
        <v>1</v>
      </c>
      <c r="AX66" s="79">
        <f t="shared" si="93"/>
        <v>1</v>
      </c>
      <c r="AY66" s="79">
        <f t="shared" si="93"/>
        <v>1</v>
      </c>
      <c r="AZ66" s="79">
        <f t="shared" si="93"/>
        <v>1</v>
      </c>
      <c r="BA66" s="79">
        <f t="shared" si="93"/>
        <v>1</v>
      </c>
      <c r="BB66" s="79">
        <f t="shared" si="93"/>
        <v>1</v>
      </c>
      <c r="BC66" s="79">
        <f t="shared" si="93"/>
        <v>1</v>
      </c>
      <c r="BD66" s="79">
        <f t="shared" si="93"/>
        <v>1</v>
      </c>
      <c r="BE66" s="79">
        <f t="shared" si="93"/>
        <v>1</v>
      </c>
      <c r="BF66" s="79">
        <f t="shared" si="93"/>
        <v>0</v>
      </c>
      <c r="BG66" s="79">
        <f t="shared" si="93"/>
        <v>1</v>
      </c>
      <c r="BH66" s="79">
        <f t="shared" si="93"/>
        <v>1</v>
      </c>
      <c r="BI66" s="79">
        <f t="shared" si="93"/>
        <v>1</v>
      </c>
      <c r="BJ66" s="79">
        <f t="shared" si="93"/>
        <v>1</v>
      </c>
      <c r="BK66" s="79">
        <f t="shared" si="93"/>
        <v>1</v>
      </c>
      <c r="BL66" s="79">
        <f t="shared" si="93"/>
        <v>1</v>
      </c>
      <c r="BM66" s="79">
        <f t="shared" si="93"/>
        <v>1</v>
      </c>
      <c r="BN66" s="79">
        <f t="shared" ref="BN66:CS66" si="94">COUNTIFS(BN44,"&gt;=1.0",BN44,"&lt;=2.0")</f>
        <v>1</v>
      </c>
      <c r="BO66" s="79">
        <f t="shared" si="94"/>
        <v>1</v>
      </c>
      <c r="BP66" s="79">
        <f t="shared" si="94"/>
        <v>1</v>
      </c>
      <c r="BQ66" s="79">
        <f t="shared" si="94"/>
        <v>1</v>
      </c>
      <c r="BR66" s="79">
        <f t="shared" si="94"/>
        <v>1</v>
      </c>
      <c r="BS66" s="79">
        <f t="shared" si="94"/>
        <v>1</v>
      </c>
      <c r="BT66" s="79">
        <f t="shared" si="94"/>
        <v>1</v>
      </c>
      <c r="BU66" s="79">
        <f t="shared" si="94"/>
        <v>1</v>
      </c>
      <c r="BV66" s="79">
        <f t="shared" si="94"/>
        <v>1</v>
      </c>
      <c r="BW66" s="79">
        <f t="shared" si="94"/>
        <v>1</v>
      </c>
      <c r="BX66" s="79">
        <f t="shared" si="94"/>
        <v>1</v>
      </c>
      <c r="BY66" s="79">
        <f t="shared" si="94"/>
        <v>1</v>
      </c>
      <c r="BZ66" s="79">
        <f t="shared" si="94"/>
        <v>1</v>
      </c>
      <c r="CA66" s="79">
        <f t="shared" si="94"/>
        <v>1</v>
      </c>
      <c r="CB66" s="79">
        <f t="shared" si="94"/>
        <v>1</v>
      </c>
      <c r="CC66" s="79">
        <f t="shared" si="94"/>
        <v>1</v>
      </c>
      <c r="CD66" s="79">
        <f t="shared" si="94"/>
        <v>1</v>
      </c>
      <c r="CE66" s="79">
        <f t="shared" si="94"/>
        <v>1</v>
      </c>
      <c r="CF66" s="79">
        <f t="shared" si="94"/>
        <v>1</v>
      </c>
      <c r="CG66" s="79">
        <f t="shared" si="94"/>
        <v>1</v>
      </c>
      <c r="CH66" s="79">
        <f t="shared" si="94"/>
        <v>1</v>
      </c>
      <c r="CI66" s="79">
        <f t="shared" si="94"/>
        <v>1</v>
      </c>
      <c r="CJ66" s="79">
        <f t="shared" si="94"/>
        <v>1</v>
      </c>
      <c r="CK66" s="79">
        <f t="shared" si="94"/>
        <v>1</v>
      </c>
      <c r="CL66" s="79">
        <f t="shared" si="94"/>
        <v>1</v>
      </c>
      <c r="CM66" s="79">
        <f t="shared" si="94"/>
        <v>1</v>
      </c>
      <c r="CN66" s="79">
        <f t="shared" si="94"/>
        <v>1</v>
      </c>
      <c r="CO66" s="79">
        <f t="shared" si="94"/>
        <v>1</v>
      </c>
      <c r="CP66" s="79">
        <f t="shared" si="94"/>
        <v>1</v>
      </c>
      <c r="CQ66" s="79">
        <f t="shared" si="94"/>
        <v>1</v>
      </c>
      <c r="CR66" s="79">
        <f t="shared" si="94"/>
        <v>1</v>
      </c>
      <c r="CS66" s="79">
        <f t="shared" si="94"/>
        <v>1</v>
      </c>
      <c r="CT66" s="79">
        <f t="shared" ref="CT66:DZ66" si="95">COUNTIFS(CT44,"&gt;=1.0",CT44,"&lt;=2.0")</f>
        <v>1</v>
      </c>
      <c r="CU66" s="79">
        <f t="shared" si="95"/>
        <v>1</v>
      </c>
      <c r="CV66" s="79">
        <f t="shared" si="95"/>
        <v>1</v>
      </c>
      <c r="CW66" s="79">
        <f t="shared" si="95"/>
        <v>1</v>
      </c>
      <c r="CX66" s="79">
        <f t="shared" si="95"/>
        <v>1</v>
      </c>
      <c r="CY66" s="79">
        <f t="shared" si="95"/>
        <v>1</v>
      </c>
      <c r="CZ66" s="79">
        <f t="shared" si="95"/>
        <v>1</v>
      </c>
      <c r="DA66" s="79">
        <f t="shared" si="95"/>
        <v>1</v>
      </c>
      <c r="DB66" s="79">
        <f t="shared" si="95"/>
        <v>1</v>
      </c>
      <c r="DC66" s="79">
        <f t="shared" si="95"/>
        <v>1</v>
      </c>
      <c r="DD66" s="79">
        <f t="shared" si="95"/>
        <v>1</v>
      </c>
      <c r="DE66" s="79">
        <f t="shared" si="95"/>
        <v>1</v>
      </c>
      <c r="DF66" s="79">
        <f t="shared" si="95"/>
        <v>1</v>
      </c>
      <c r="DG66" s="79">
        <f t="shared" si="95"/>
        <v>1</v>
      </c>
      <c r="DH66" s="79">
        <f t="shared" si="95"/>
        <v>1</v>
      </c>
      <c r="DI66" s="79">
        <f t="shared" si="95"/>
        <v>1</v>
      </c>
      <c r="DJ66" s="79">
        <f t="shared" si="95"/>
        <v>1</v>
      </c>
      <c r="DK66" s="79">
        <f t="shared" si="95"/>
        <v>1</v>
      </c>
      <c r="DL66" s="79">
        <f t="shared" si="95"/>
        <v>1</v>
      </c>
      <c r="DM66" s="79">
        <f t="shared" si="95"/>
        <v>1</v>
      </c>
      <c r="DN66" s="79">
        <f t="shared" si="95"/>
        <v>1</v>
      </c>
      <c r="DO66" s="79">
        <f t="shared" si="95"/>
        <v>1</v>
      </c>
      <c r="DP66" s="79">
        <f t="shared" si="95"/>
        <v>1</v>
      </c>
      <c r="DQ66" s="79">
        <f t="shared" si="95"/>
        <v>1</v>
      </c>
      <c r="DR66" s="79">
        <f t="shared" si="95"/>
        <v>1</v>
      </c>
      <c r="DS66" s="79">
        <f t="shared" si="95"/>
        <v>1</v>
      </c>
      <c r="DT66" s="79">
        <f t="shared" si="95"/>
        <v>1</v>
      </c>
      <c r="DU66" s="79">
        <f t="shared" si="95"/>
        <v>0</v>
      </c>
      <c r="DV66" s="79">
        <f t="shared" si="95"/>
        <v>1</v>
      </c>
      <c r="DW66" s="79">
        <f t="shared" si="95"/>
        <v>1</v>
      </c>
      <c r="DX66" s="79">
        <f t="shared" si="95"/>
        <v>1</v>
      </c>
      <c r="DY66" s="79">
        <f t="shared" si="95"/>
        <v>1</v>
      </c>
      <c r="DZ66" s="85">
        <f t="shared" si="95"/>
        <v>1</v>
      </c>
      <c r="EA66" s="107">
        <f t="shared" si="53"/>
        <v>126</v>
      </c>
      <c r="EB66" s="122">
        <f t="shared" si="54"/>
        <v>97.674418604651152</v>
      </c>
      <c r="EC66" s="124">
        <f t="shared" ref="EC66:EC67" si="96">COUNTIFS(B44:DZ44,"&gt;=2.09", B44:DZ44, "&lt;2.19")</f>
        <v>0</v>
      </c>
      <c r="ED66" s="124">
        <f>COUNTIFS(B44:DZ44,"&gt;=2.19", B44:DZ44, "&lt;2.29")</f>
        <v>0</v>
      </c>
      <c r="EE66" s="124">
        <f t="shared" ref="EE66:EE67" si="97">COUNTIFS(B44:DZ44,"&gt;=2.29")</f>
        <v>0</v>
      </c>
      <c r="EF66" s="124">
        <f>COUNTIFS(B44:DZ44,"&lt;1.0", B44:DZ44, "&gt;=0.89")</f>
        <v>2</v>
      </c>
      <c r="EG66" s="124">
        <f>COUNTIFS(B44:DZ44,"&lt;0.89", B44:DZ44, "&gt;=0.8")</f>
        <v>1</v>
      </c>
      <c r="EH66" s="124">
        <f>COUNTIFS(B44:DZ44,"&lt;=0.79")</f>
        <v>0</v>
      </c>
      <c r="EI66" s="80"/>
      <c r="EJ66" s="80"/>
      <c r="EK66" s="40"/>
      <c r="EL66" s="42"/>
      <c r="EM66" s="40"/>
      <c r="EN66" s="40"/>
      <c r="EO66" s="42"/>
      <c r="EP66" s="42"/>
      <c r="EQ66" s="42"/>
      <c r="ER66" s="42"/>
    </row>
    <row r="67" spans="1:148" s="34" customFormat="1" x14ac:dyDescent="0.25">
      <c r="A67" s="86" t="s">
        <v>3</v>
      </c>
      <c r="B67" s="79">
        <f t="shared" ref="B67:AG67" si="98">COUNTIFS(B45,"&gt;=1.0",B45,"&lt;=2.0")</f>
        <v>1</v>
      </c>
      <c r="C67" s="79">
        <f t="shared" si="98"/>
        <v>1</v>
      </c>
      <c r="D67" s="79">
        <f t="shared" si="98"/>
        <v>1</v>
      </c>
      <c r="E67" s="79">
        <f t="shared" si="98"/>
        <v>1</v>
      </c>
      <c r="F67" s="79">
        <f t="shared" si="98"/>
        <v>1</v>
      </c>
      <c r="G67" s="79">
        <f t="shared" si="98"/>
        <v>1</v>
      </c>
      <c r="H67" s="79">
        <f t="shared" si="98"/>
        <v>1</v>
      </c>
      <c r="I67" s="79">
        <f t="shared" si="98"/>
        <v>1</v>
      </c>
      <c r="J67" s="79">
        <f t="shared" si="98"/>
        <v>1</v>
      </c>
      <c r="K67" s="79">
        <f t="shared" si="98"/>
        <v>1</v>
      </c>
      <c r="L67" s="79">
        <f t="shared" si="98"/>
        <v>1</v>
      </c>
      <c r="M67" s="79">
        <f t="shared" si="98"/>
        <v>1</v>
      </c>
      <c r="N67" s="79">
        <f t="shared" si="98"/>
        <v>1</v>
      </c>
      <c r="O67" s="79">
        <f t="shared" si="98"/>
        <v>1</v>
      </c>
      <c r="P67" s="79">
        <f t="shared" si="98"/>
        <v>1</v>
      </c>
      <c r="Q67" s="79">
        <f t="shared" si="98"/>
        <v>1</v>
      </c>
      <c r="R67" s="79">
        <f t="shared" si="98"/>
        <v>1</v>
      </c>
      <c r="S67" s="79">
        <f t="shared" si="98"/>
        <v>1</v>
      </c>
      <c r="T67" s="79">
        <f t="shared" si="98"/>
        <v>1</v>
      </c>
      <c r="U67" s="79">
        <f t="shared" si="98"/>
        <v>1</v>
      </c>
      <c r="V67" s="79">
        <f t="shared" si="98"/>
        <v>1</v>
      </c>
      <c r="W67" s="79">
        <f t="shared" si="98"/>
        <v>1</v>
      </c>
      <c r="X67" s="79">
        <f t="shared" si="98"/>
        <v>1</v>
      </c>
      <c r="Y67" s="79">
        <f t="shared" si="98"/>
        <v>1</v>
      </c>
      <c r="Z67" s="79">
        <f t="shared" si="98"/>
        <v>1</v>
      </c>
      <c r="AA67" s="79">
        <f t="shared" si="98"/>
        <v>1</v>
      </c>
      <c r="AB67" s="79">
        <f t="shared" si="98"/>
        <v>1</v>
      </c>
      <c r="AC67" s="79">
        <f t="shared" si="98"/>
        <v>1</v>
      </c>
      <c r="AD67" s="79">
        <f t="shared" si="98"/>
        <v>1</v>
      </c>
      <c r="AE67" s="79">
        <f t="shared" si="98"/>
        <v>1</v>
      </c>
      <c r="AF67" s="79">
        <f t="shared" si="98"/>
        <v>1</v>
      </c>
      <c r="AG67" s="79">
        <f t="shared" si="98"/>
        <v>0</v>
      </c>
      <c r="AH67" s="79">
        <f t="shared" ref="AH67:BM67" si="99">COUNTIFS(AH45,"&gt;=1.0",AH45,"&lt;=2.0")</f>
        <v>1</v>
      </c>
      <c r="AI67" s="79">
        <f t="shared" si="99"/>
        <v>1</v>
      </c>
      <c r="AJ67" s="79">
        <f t="shared" si="99"/>
        <v>1</v>
      </c>
      <c r="AK67" s="79">
        <f t="shared" si="99"/>
        <v>1</v>
      </c>
      <c r="AL67" s="79">
        <f t="shared" si="99"/>
        <v>1</v>
      </c>
      <c r="AM67" s="79">
        <f t="shared" si="99"/>
        <v>1</v>
      </c>
      <c r="AN67" s="79">
        <f t="shared" si="99"/>
        <v>1</v>
      </c>
      <c r="AO67" s="79">
        <f t="shared" si="99"/>
        <v>1</v>
      </c>
      <c r="AP67" s="79">
        <f t="shared" si="99"/>
        <v>1</v>
      </c>
      <c r="AQ67" s="79">
        <f t="shared" si="99"/>
        <v>1</v>
      </c>
      <c r="AR67" s="79">
        <f t="shared" si="99"/>
        <v>1</v>
      </c>
      <c r="AS67" s="79">
        <f t="shared" si="99"/>
        <v>1</v>
      </c>
      <c r="AT67" s="79">
        <f t="shared" si="99"/>
        <v>0</v>
      </c>
      <c r="AU67" s="79">
        <f t="shared" si="99"/>
        <v>0</v>
      </c>
      <c r="AV67" s="79">
        <f t="shared" si="99"/>
        <v>1</v>
      </c>
      <c r="AW67" s="79">
        <f t="shared" si="99"/>
        <v>1</v>
      </c>
      <c r="AX67" s="79">
        <f t="shared" si="99"/>
        <v>1</v>
      </c>
      <c r="AY67" s="79">
        <f t="shared" si="99"/>
        <v>1</v>
      </c>
      <c r="AZ67" s="79">
        <f t="shared" si="99"/>
        <v>1</v>
      </c>
      <c r="BA67" s="79">
        <f t="shared" si="99"/>
        <v>1</v>
      </c>
      <c r="BB67" s="79">
        <f t="shared" si="99"/>
        <v>1</v>
      </c>
      <c r="BC67" s="79">
        <f t="shared" si="99"/>
        <v>1</v>
      </c>
      <c r="BD67" s="79">
        <f t="shared" si="99"/>
        <v>1</v>
      </c>
      <c r="BE67" s="79">
        <f t="shared" si="99"/>
        <v>1</v>
      </c>
      <c r="BF67" s="79">
        <f t="shared" si="99"/>
        <v>0</v>
      </c>
      <c r="BG67" s="79">
        <f t="shared" si="99"/>
        <v>1</v>
      </c>
      <c r="BH67" s="79">
        <f t="shared" si="99"/>
        <v>1</v>
      </c>
      <c r="BI67" s="79">
        <f t="shared" si="99"/>
        <v>1</v>
      </c>
      <c r="BJ67" s="79">
        <f t="shared" si="99"/>
        <v>1</v>
      </c>
      <c r="BK67" s="79">
        <f t="shared" si="99"/>
        <v>1</v>
      </c>
      <c r="BL67" s="79">
        <f t="shared" si="99"/>
        <v>1</v>
      </c>
      <c r="BM67" s="79">
        <f t="shared" si="99"/>
        <v>1</v>
      </c>
      <c r="BN67" s="79">
        <f t="shared" ref="BN67:CS67" si="100">COUNTIFS(BN45,"&gt;=1.0",BN45,"&lt;=2.0")</f>
        <v>1</v>
      </c>
      <c r="BO67" s="79">
        <f t="shared" si="100"/>
        <v>1</v>
      </c>
      <c r="BP67" s="79">
        <f t="shared" si="100"/>
        <v>1</v>
      </c>
      <c r="BQ67" s="79">
        <f t="shared" si="100"/>
        <v>1</v>
      </c>
      <c r="BR67" s="79">
        <f t="shared" si="100"/>
        <v>1</v>
      </c>
      <c r="BS67" s="79">
        <f t="shared" si="100"/>
        <v>1</v>
      </c>
      <c r="BT67" s="79">
        <f t="shared" si="100"/>
        <v>1</v>
      </c>
      <c r="BU67" s="79">
        <f t="shared" si="100"/>
        <v>1</v>
      </c>
      <c r="BV67" s="79">
        <f t="shared" si="100"/>
        <v>0</v>
      </c>
      <c r="BW67" s="79">
        <f t="shared" si="100"/>
        <v>1</v>
      </c>
      <c r="BX67" s="79">
        <f t="shared" si="100"/>
        <v>1</v>
      </c>
      <c r="BY67" s="79">
        <f t="shared" si="100"/>
        <v>0</v>
      </c>
      <c r="BZ67" s="79">
        <f t="shared" si="100"/>
        <v>1</v>
      </c>
      <c r="CA67" s="79">
        <f t="shared" si="100"/>
        <v>1</v>
      </c>
      <c r="CB67" s="79">
        <f t="shared" si="100"/>
        <v>1</v>
      </c>
      <c r="CC67" s="79">
        <f t="shared" si="100"/>
        <v>1</v>
      </c>
      <c r="CD67" s="79">
        <f t="shared" si="100"/>
        <v>1</v>
      </c>
      <c r="CE67" s="79">
        <f t="shared" si="100"/>
        <v>1</v>
      </c>
      <c r="CF67" s="79">
        <f t="shared" si="100"/>
        <v>1</v>
      </c>
      <c r="CG67" s="79">
        <f t="shared" si="100"/>
        <v>1</v>
      </c>
      <c r="CH67" s="79">
        <f t="shared" si="100"/>
        <v>1</v>
      </c>
      <c r="CI67" s="79">
        <f t="shared" si="100"/>
        <v>1</v>
      </c>
      <c r="CJ67" s="79">
        <f t="shared" si="100"/>
        <v>1</v>
      </c>
      <c r="CK67" s="79">
        <f t="shared" si="100"/>
        <v>1</v>
      </c>
      <c r="CL67" s="79">
        <f t="shared" si="100"/>
        <v>1</v>
      </c>
      <c r="CM67" s="79">
        <f t="shared" si="100"/>
        <v>1</v>
      </c>
      <c r="CN67" s="79">
        <f t="shared" si="100"/>
        <v>1</v>
      </c>
      <c r="CO67" s="79">
        <f t="shared" si="100"/>
        <v>1</v>
      </c>
      <c r="CP67" s="79">
        <f t="shared" si="100"/>
        <v>1</v>
      </c>
      <c r="CQ67" s="79">
        <f t="shared" si="100"/>
        <v>1</v>
      </c>
      <c r="CR67" s="79">
        <f t="shared" si="100"/>
        <v>1</v>
      </c>
      <c r="CS67" s="79">
        <f t="shared" si="100"/>
        <v>0</v>
      </c>
      <c r="CT67" s="79">
        <f t="shared" ref="CT67:DZ67" si="101">COUNTIFS(CT45,"&gt;=1.0",CT45,"&lt;=2.0")</f>
        <v>1</v>
      </c>
      <c r="CU67" s="79">
        <f t="shared" si="101"/>
        <v>1</v>
      </c>
      <c r="CV67" s="79">
        <f t="shared" si="101"/>
        <v>1</v>
      </c>
      <c r="CW67" s="79">
        <f t="shared" si="101"/>
        <v>1</v>
      </c>
      <c r="CX67" s="79">
        <f t="shared" si="101"/>
        <v>1</v>
      </c>
      <c r="CY67" s="79">
        <f t="shared" si="101"/>
        <v>1</v>
      </c>
      <c r="CZ67" s="79">
        <f t="shared" si="101"/>
        <v>1</v>
      </c>
      <c r="DA67" s="79">
        <f t="shared" si="101"/>
        <v>1</v>
      </c>
      <c r="DB67" s="79">
        <f t="shared" si="101"/>
        <v>1</v>
      </c>
      <c r="DC67" s="79">
        <f t="shared" si="101"/>
        <v>1</v>
      </c>
      <c r="DD67" s="79">
        <f t="shared" si="101"/>
        <v>1</v>
      </c>
      <c r="DE67" s="79">
        <f t="shared" si="101"/>
        <v>0</v>
      </c>
      <c r="DF67" s="79">
        <f t="shared" si="101"/>
        <v>1</v>
      </c>
      <c r="DG67" s="79">
        <f t="shared" si="101"/>
        <v>1</v>
      </c>
      <c r="DH67" s="79">
        <f t="shared" si="101"/>
        <v>1</v>
      </c>
      <c r="DI67" s="79">
        <f t="shared" si="101"/>
        <v>1</v>
      </c>
      <c r="DJ67" s="79">
        <f t="shared" si="101"/>
        <v>1</v>
      </c>
      <c r="DK67" s="79">
        <f t="shared" si="101"/>
        <v>1</v>
      </c>
      <c r="DL67" s="79">
        <f t="shared" si="101"/>
        <v>1</v>
      </c>
      <c r="DM67" s="79">
        <f t="shared" si="101"/>
        <v>1</v>
      </c>
      <c r="DN67" s="79">
        <f t="shared" si="101"/>
        <v>1</v>
      </c>
      <c r="DO67" s="79">
        <f t="shared" si="101"/>
        <v>1</v>
      </c>
      <c r="DP67" s="79">
        <f t="shared" si="101"/>
        <v>1</v>
      </c>
      <c r="DQ67" s="79">
        <f t="shared" si="101"/>
        <v>1</v>
      </c>
      <c r="DR67" s="79">
        <f t="shared" si="101"/>
        <v>1</v>
      </c>
      <c r="DS67" s="79">
        <f t="shared" si="101"/>
        <v>1</v>
      </c>
      <c r="DT67" s="79">
        <f t="shared" si="101"/>
        <v>1</v>
      </c>
      <c r="DU67" s="79">
        <f t="shared" si="101"/>
        <v>1</v>
      </c>
      <c r="DV67" s="79">
        <f t="shared" si="101"/>
        <v>1</v>
      </c>
      <c r="DW67" s="79">
        <f t="shared" si="101"/>
        <v>1</v>
      </c>
      <c r="DX67" s="79">
        <f t="shared" si="101"/>
        <v>1</v>
      </c>
      <c r="DY67" s="79">
        <f t="shared" si="101"/>
        <v>1</v>
      </c>
      <c r="DZ67" s="85">
        <f t="shared" si="101"/>
        <v>1</v>
      </c>
      <c r="EA67" s="107">
        <f t="shared" si="53"/>
        <v>121</v>
      </c>
      <c r="EB67" s="122">
        <f t="shared" si="54"/>
        <v>93.798449612403104</v>
      </c>
      <c r="EC67" s="124">
        <f t="shared" si="96"/>
        <v>1</v>
      </c>
      <c r="ED67" s="124">
        <f t="shared" ref="ED67" si="102">COUNTIFS(B45:DZ45,"&gt;=2.19", B45:DZ45, "&lt;2.29")</f>
        <v>0</v>
      </c>
      <c r="EE67" s="124">
        <f t="shared" si="97"/>
        <v>3</v>
      </c>
      <c r="EF67" s="124">
        <f>COUNTIFS(B45:DZ45,"&lt;1.0", B45:DZ45, "&gt;=0.89")</f>
        <v>1</v>
      </c>
      <c r="EG67" s="124">
        <f>COUNTIFS(B45:DZ45,"&lt;0.89", B45:DZ45, "&gt;=0.8")</f>
        <v>0</v>
      </c>
      <c r="EH67" s="124">
        <f>COUNTIFS(B45:DZ45,"&lt;=0.79")</f>
        <v>3</v>
      </c>
      <c r="EI67" s="80"/>
      <c r="EJ67" s="80"/>
      <c r="EK67" s="40"/>
      <c r="EL67" s="44"/>
      <c r="EM67" s="40"/>
      <c r="EN67" s="40"/>
      <c r="EO67" s="42"/>
      <c r="EP67" s="42"/>
      <c r="EQ67" s="42"/>
      <c r="ER67" s="42"/>
    </row>
    <row r="68" spans="1:148" s="34" customFormat="1" ht="16.5" customHeight="1" x14ac:dyDescent="0.25">
      <c r="A68" s="87" t="s">
        <v>68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80"/>
      <c r="DS68" s="80"/>
      <c r="DT68" s="80"/>
      <c r="DU68" s="80"/>
      <c r="DV68" s="80"/>
      <c r="DW68" s="80"/>
      <c r="DX68" s="80"/>
      <c r="DY68" s="80"/>
      <c r="DZ68" s="81"/>
      <c r="EA68" s="107"/>
      <c r="EB68" s="122"/>
      <c r="EC68" s="125" t="s">
        <v>41</v>
      </c>
      <c r="ED68" s="125" t="s">
        <v>42</v>
      </c>
      <c r="EE68" s="125" t="s">
        <v>43</v>
      </c>
      <c r="EF68" s="125" t="s">
        <v>38</v>
      </c>
      <c r="EG68" s="125" t="s">
        <v>54</v>
      </c>
      <c r="EH68" s="125" t="s">
        <v>49</v>
      </c>
      <c r="EI68" s="125" t="s">
        <v>50</v>
      </c>
      <c r="EJ68" s="125" t="s">
        <v>51</v>
      </c>
      <c r="EK68" s="125" t="s">
        <v>52</v>
      </c>
      <c r="EL68" s="125" t="s">
        <v>53</v>
      </c>
      <c r="EM68" s="40"/>
      <c r="EN68" s="40"/>
      <c r="EO68" s="42"/>
      <c r="EP68" s="42"/>
      <c r="EQ68" s="42"/>
      <c r="ER68" s="42"/>
    </row>
    <row r="69" spans="1:148" s="39" customFormat="1" x14ac:dyDescent="0.25">
      <c r="A69" s="88" t="s">
        <v>2</v>
      </c>
      <c r="B69" s="89">
        <f t="shared" ref="B69:AG69" si="103">COUNTIF(B51,"=1")+COUNTIFS(B51,"=0", B47, "&gt;=8")</f>
        <v>1</v>
      </c>
      <c r="C69" s="89">
        <f t="shared" si="103"/>
        <v>1</v>
      </c>
      <c r="D69" s="89">
        <f t="shared" si="103"/>
        <v>1</v>
      </c>
      <c r="E69" s="89">
        <f t="shared" si="103"/>
        <v>1</v>
      </c>
      <c r="F69" s="89">
        <f t="shared" si="103"/>
        <v>1</v>
      </c>
      <c r="G69" s="89">
        <f t="shared" si="103"/>
        <v>1</v>
      </c>
      <c r="H69" s="89">
        <f t="shared" si="103"/>
        <v>1</v>
      </c>
      <c r="I69" s="89">
        <f t="shared" si="103"/>
        <v>1</v>
      </c>
      <c r="J69" s="89">
        <f t="shared" si="103"/>
        <v>1</v>
      </c>
      <c r="K69" s="89">
        <f t="shared" si="103"/>
        <v>1</v>
      </c>
      <c r="L69" s="89">
        <f t="shared" si="103"/>
        <v>1</v>
      </c>
      <c r="M69" s="89">
        <f t="shared" si="103"/>
        <v>1</v>
      </c>
      <c r="N69" s="89">
        <f t="shared" si="103"/>
        <v>1</v>
      </c>
      <c r="O69" s="89">
        <f t="shared" si="103"/>
        <v>1</v>
      </c>
      <c r="P69" s="89">
        <f t="shared" si="103"/>
        <v>1</v>
      </c>
      <c r="Q69" s="89">
        <f t="shared" si="103"/>
        <v>1</v>
      </c>
      <c r="R69" s="89">
        <f t="shared" si="103"/>
        <v>1</v>
      </c>
      <c r="S69" s="89">
        <f t="shared" si="103"/>
        <v>1</v>
      </c>
      <c r="T69" s="89">
        <f t="shared" si="103"/>
        <v>1</v>
      </c>
      <c r="U69" s="89">
        <f t="shared" si="103"/>
        <v>1</v>
      </c>
      <c r="V69" s="89">
        <f t="shared" si="103"/>
        <v>1</v>
      </c>
      <c r="W69" s="89">
        <f t="shared" si="103"/>
        <v>1</v>
      </c>
      <c r="X69" s="89">
        <f t="shared" si="103"/>
        <v>1</v>
      </c>
      <c r="Y69" s="89">
        <f t="shared" si="103"/>
        <v>1</v>
      </c>
      <c r="Z69" s="89">
        <f t="shared" si="103"/>
        <v>1</v>
      </c>
      <c r="AA69" s="89">
        <f t="shared" si="103"/>
        <v>1</v>
      </c>
      <c r="AB69" s="89">
        <f t="shared" si="103"/>
        <v>1</v>
      </c>
      <c r="AC69" s="89">
        <f t="shared" si="103"/>
        <v>1</v>
      </c>
      <c r="AD69" s="89">
        <f t="shared" si="103"/>
        <v>1</v>
      </c>
      <c r="AE69" s="89">
        <f t="shared" si="103"/>
        <v>1</v>
      </c>
      <c r="AF69" s="89">
        <f t="shared" si="103"/>
        <v>1</v>
      </c>
      <c r="AG69" s="89">
        <f t="shared" si="103"/>
        <v>1</v>
      </c>
      <c r="AH69" s="89">
        <f t="shared" ref="AH69:BM69" si="104">COUNTIF(AH51,"=1")+COUNTIFS(AH51,"=0", AH47, "&gt;=8")</f>
        <v>1</v>
      </c>
      <c r="AI69" s="89">
        <f t="shared" si="104"/>
        <v>0</v>
      </c>
      <c r="AJ69" s="89">
        <f t="shared" si="104"/>
        <v>1</v>
      </c>
      <c r="AK69" s="89">
        <f t="shared" si="104"/>
        <v>1</v>
      </c>
      <c r="AL69" s="89">
        <f t="shared" si="104"/>
        <v>1</v>
      </c>
      <c r="AM69" s="89">
        <f t="shared" si="104"/>
        <v>1</v>
      </c>
      <c r="AN69" s="89">
        <f t="shared" si="104"/>
        <v>1</v>
      </c>
      <c r="AO69" s="89">
        <f t="shared" si="104"/>
        <v>1</v>
      </c>
      <c r="AP69" s="89">
        <f t="shared" si="104"/>
        <v>1</v>
      </c>
      <c r="AQ69" s="89">
        <f t="shared" si="104"/>
        <v>1</v>
      </c>
      <c r="AR69" s="89">
        <f t="shared" si="104"/>
        <v>1</v>
      </c>
      <c r="AS69" s="89">
        <f t="shared" si="104"/>
        <v>0</v>
      </c>
      <c r="AT69" s="89">
        <f t="shared" si="104"/>
        <v>1</v>
      </c>
      <c r="AU69" s="89">
        <f t="shared" si="104"/>
        <v>1</v>
      </c>
      <c r="AV69" s="89">
        <f t="shared" si="104"/>
        <v>1</v>
      </c>
      <c r="AW69" s="89">
        <f t="shared" si="104"/>
        <v>1</v>
      </c>
      <c r="AX69" s="89">
        <f t="shared" si="104"/>
        <v>1</v>
      </c>
      <c r="AY69" s="89">
        <f t="shared" si="104"/>
        <v>1</v>
      </c>
      <c r="AZ69" s="89">
        <f t="shared" si="104"/>
        <v>1</v>
      </c>
      <c r="BA69" s="89">
        <f t="shared" si="104"/>
        <v>1</v>
      </c>
      <c r="BB69" s="89">
        <f t="shared" si="104"/>
        <v>0</v>
      </c>
      <c r="BC69" s="89">
        <f t="shared" si="104"/>
        <v>1</v>
      </c>
      <c r="BD69" s="89">
        <f t="shared" si="104"/>
        <v>1</v>
      </c>
      <c r="BE69" s="89">
        <f t="shared" si="104"/>
        <v>1</v>
      </c>
      <c r="BF69" s="89">
        <f t="shared" si="104"/>
        <v>1</v>
      </c>
      <c r="BG69" s="89">
        <f t="shared" si="104"/>
        <v>1</v>
      </c>
      <c r="BH69" s="89">
        <f t="shared" si="104"/>
        <v>1</v>
      </c>
      <c r="BI69" s="89">
        <f t="shared" si="104"/>
        <v>1</v>
      </c>
      <c r="BJ69" s="89">
        <f t="shared" si="104"/>
        <v>1</v>
      </c>
      <c r="BK69" s="89">
        <f t="shared" si="104"/>
        <v>1</v>
      </c>
      <c r="BL69" s="89">
        <f t="shared" si="104"/>
        <v>1</v>
      </c>
      <c r="BM69" s="89">
        <f t="shared" si="104"/>
        <v>1</v>
      </c>
      <c r="BN69" s="89">
        <f t="shared" ref="BN69:CS69" si="105">COUNTIF(BN51,"=1")+COUNTIFS(BN51,"=0", BN47, "&gt;=8")</f>
        <v>0</v>
      </c>
      <c r="BO69" s="89">
        <f t="shared" si="105"/>
        <v>0</v>
      </c>
      <c r="BP69" s="89">
        <f t="shared" si="105"/>
        <v>1</v>
      </c>
      <c r="BQ69" s="89">
        <f t="shared" si="105"/>
        <v>1</v>
      </c>
      <c r="BR69" s="89">
        <f t="shared" si="105"/>
        <v>1</v>
      </c>
      <c r="BS69" s="89">
        <f t="shared" si="105"/>
        <v>1</v>
      </c>
      <c r="BT69" s="89">
        <f t="shared" si="105"/>
        <v>1</v>
      </c>
      <c r="BU69" s="89">
        <f t="shared" si="105"/>
        <v>1</v>
      </c>
      <c r="BV69" s="89">
        <f t="shared" si="105"/>
        <v>1</v>
      </c>
      <c r="BW69" s="89">
        <f t="shared" si="105"/>
        <v>1</v>
      </c>
      <c r="BX69" s="89">
        <f t="shared" si="105"/>
        <v>1</v>
      </c>
      <c r="BY69" s="89">
        <f t="shared" si="105"/>
        <v>1</v>
      </c>
      <c r="BZ69" s="89">
        <f t="shared" si="105"/>
        <v>1</v>
      </c>
      <c r="CA69" s="89">
        <f t="shared" si="105"/>
        <v>1</v>
      </c>
      <c r="CB69" s="89">
        <f t="shared" si="105"/>
        <v>1</v>
      </c>
      <c r="CC69" s="89">
        <f t="shared" si="105"/>
        <v>1</v>
      </c>
      <c r="CD69" s="89">
        <f t="shared" si="105"/>
        <v>1</v>
      </c>
      <c r="CE69" s="89">
        <f t="shared" si="105"/>
        <v>1</v>
      </c>
      <c r="CF69" s="89">
        <f t="shared" si="105"/>
        <v>1</v>
      </c>
      <c r="CG69" s="89">
        <f t="shared" si="105"/>
        <v>1</v>
      </c>
      <c r="CH69" s="89">
        <f t="shared" si="105"/>
        <v>1</v>
      </c>
      <c r="CI69" s="89">
        <f t="shared" si="105"/>
        <v>0</v>
      </c>
      <c r="CJ69" s="89">
        <f t="shared" si="105"/>
        <v>1</v>
      </c>
      <c r="CK69" s="89">
        <f t="shared" si="105"/>
        <v>1</v>
      </c>
      <c r="CL69" s="89">
        <f t="shared" si="105"/>
        <v>1</v>
      </c>
      <c r="CM69" s="89">
        <f t="shared" si="105"/>
        <v>1</v>
      </c>
      <c r="CN69" s="89">
        <f t="shared" si="105"/>
        <v>1</v>
      </c>
      <c r="CO69" s="89">
        <f t="shared" si="105"/>
        <v>1</v>
      </c>
      <c r="CP69" s="89">
        <f t="shared" si="105"/>
        <v>1</v>
      </c>
      <c r="CQ69" s="89">
        <f t="shared" si="105"/>
        <v>1</v>
      </c>
      <c r="CR69" s="89">
        <f t="shared" si="105"/>
        <v>1</v>
      </c>
      <c r="CS69" s="89">
        <f t="shared" si="105"/>
        <v>1</v>
      </c>
      <c r="CT69" s="89">
        <f t="shared" ref="CT69:DZ69" si="106">COUNTIF(CT51,"=1")+COUNTIFS(CT51,"=0", CT47, "&gt;=8")</f>
        <v>1</v>
      </c>
      <c r="CU69" s="89">
        <f t="shared" si="106"/>
        <v>1</v>
      </c>
      <c r="CV69" s="89">
        <f t="shared" si="106"/>
        <v>1</v>
      </c>
      <c r="CW69" s="89">
        <f t="shared" si="106"/>
        <v>1</v>
      </c>
      <c r="CX69" s="89">
        <f t="shared" si="106"/>
        <v>1</v>
      </c>
      <c r="CY69" s="89">
        <f t="shared" si="106"/>
        <v>1</v>
      </c>
      <c r="CZ69" s="89">
        <f t="shared" si="106"/>
        <v>1</v>
      </c>
      <c r="DA69" s="89">
        <f t="shared" si="106"/>
        <v>1</v>
      </c>
      <c r="DB69" s="89">
        <f t="shared" si="106"/>
        <v>1</v>
      </c>
      <c r="DC69" s="89">
        <f t="shared" si="106"/>
        <v>1</v>
      </c>
      <c r="DD69" s="89">
        <f t="shared" si="106"/>
        <v>1</v>
      </c>
      <c r="DE69" s="89">
        <f t="shared" si="106"/>
        <v>1</v>
      </c>
      <c r="DF69" s="89">
        <f t="shared" si="106"/>
        <v>1</v>
      </c>
      <c r="DG69" s="89">
        <f t="shared" si="106"/>
        <v>1</v>
      </c>
      <c r="DH69" s="89">
        <f t="shared" si="106"/>
        <v>1</v>
      </c>
      <c r="DI69" s="89">
        <f t="shared" si="106"/>
        <v>1</v>
      </c>
      <c r="DJ69" s="89">
        <f t="shared" si="106"/>
        <v>1</v>
      </c>
      <c r="DK69" s="89">
        <f t="shared" si="106"/>
        <v>1</v>
      </c>
      <c r="DL69" s="89">
        <f t="shared" si="106"/>
        <v>1</v>
      </c>
      <c r="DM69" s="89">
        <f t="shared" si="106"/>
        <v>1</v>
      </c>
      <c r="DN69" s="89">
        <f t="shared" si="106"/>
        <v>1</v>
      </c>
      <c r="DO69" s="89">
        <f t="shared" si="106"/>
        <v>1</v>
      </c>
      <c r="DP69" s="89">
        <f t="shared" si="106"/>
        <v>1</v>
      </c>
      <c r="DQ69" s="89">
        <f t="shared" si="106"/>
        <v>1</v>
      </c>
      <c r="DR69" s="89">
        <f t="shared" si="106"/>
        <v>1</v>
      </c>
      <c r="DS69" s="89">
        <f t="shared" si="106"/>
        <v>1</v>
      </c>
      <c r="DT69" s="89">
        <f t="shared" si="106"/>
        <v>1</v>
      </c>
      <c r="DU69" s="89">
        <f t="shared" si="106"/>
        <v>1</v>
      </c>
      <c r="DV69" s="89">
        <f t="shared" si="106"/>
        <v>1</v>
      </c>
      <c r="DW69" s="89">
        <f t="shared" si="106"/>
        <v>1</v>
      </c>
      <c r="DX69" s="89">
        <f t="shared" si="106"/>
        <v>1</v>
      </c>
      <c r="DY69" s="89">
        <f t="shared" si="106"/>
        <v>0</v>
      </c>
      <c r="DZ69" s="90">
        <f t="shared" si="106"/>
        <v>1</v>
      </c>
      <c r="EA69" s="121">
        <f>SUM(B69:DZ69)</f>
        <v>122</v>
      </c>
      <c r="EB69" s="122">
        <f t="shared" si="54"/>
        <v>94.573643410852711</v>
      </c>
      <c r="EC69" s="123">
        <f>COUNTIFS(B47:DZ47,"&lt;8.0", B47:DZ47, "&gt;=7.89", B51:DZ51,"=0")</f>
        <v>0</v>
      </c>
      <c r="ED69" s="123">
        <f>COUNTIFS(B47:DZ47,"&lt;7.9", B47:DZ47, "&gt;=7.79", B51:DZ51,"=0")</f>
        <v>0</v>
      </c>
      <c r="EE69" s="123">
        <f>COUNTIFS(B47:DZ47,"&lt;7.69",B51:DZ51,"=0")</f>
        <v>6</v>
      </c>
      <c r="EF69" s="123">
        <f>COUNTIFS(B47:DZ47,"&gt;=8")</f>
        <v>69</v>
      </c>
      <c r="EG69" s="123">
        <f>COUNTIFS(B47:DZ47,"&lt;8", B51:DZ51, "=1")</f>
        <v>53</v>
      </c>
      <c r="EH69" s="123">
        <f>(EC69/EA30)*100</f>
        <v>0</v>
      </c>
      <c r="EI69" s="129">
        <f>(ED69/EA30)*100</f>
        <v>0</v>
      </c>
      <c r="EJ69" s="129">
        <f>(EE69/EA30)*100</f>
        <v>4.6511627906976747</v>
      </c>
      <c r="EK69" s="129">
        <f>(EF69/EA30)*100</f>
        <v>53.488372093023251</v>
      </c>
      <c r="EL69" s="130">
        <f>(EG69/EA30)*100</f>
        <v>41.085271317829459</v>
      </c>
      <c r="EM69" s="45"/>
      <c r="EN69" s="45"/>
      <c r="EO69" s="46"/>
      <c r="EP69" s="46"/>
      <c r="EQ69" s="46"/>
      <c r="ER69" s="46"/>
    </row>
    <row r="70" spans="1:148" s="34" customFormat="1" x14ac:dyDescent="0.25">
      <c r="A70" s="86" t="s">
        <v>1</v>
      </c>
      <c r="B70" s="89">
        <f t="shared" ref="B70:AG70" si="107">COUNTIF(B52,"=1")+COUNTIFS(B52,"=0", B48, "&gt;=8")</f>
        <v>1</v>
      </c>
      <c r="C70" s="89">
        <f t="shared" si="107"/>
        <v>1</v>
      </c>
      <c r="D70" s="89">
        <f t="shared" si="107"/>
        <v>1</v>
      </c>
      <c r="E70" s="89">
        <f t="shared" si="107"/>
        <v>1</v>
      </c>
      <c r="F70" s="89">
        <f t="shared" si="107"/>
        <v>1</v>
      </c>
      <c r="G70" s="89">
        <f t="shared" si="107"/>
        <v>1</v>
      </c>
      <c r="H70" s="89">
        <f t="shared" si="107"/>
        <v>1</v>
      </c>
      <c r="I70" s="89">
        <f t="shared" si="107"/>
        <v>1</v>
      </c>
      <c r="J70" s="89">
        <f t="shared" si="107"/>
        <v>1</v>
      </c>
      <c r="K70" s="89">
        <f t="shared" si="107"/>
        <v>1</v>
      </c>
      <c r="L70" s="89">
        <f t="shared" si="107"/>
        <v>1</v>
      </c>
      <c r="M70" s="89">
        <f t="shared" si="107"/>
        <v>1</v>
      </c>
      <c r="N70" s="89">
        <f t="shared" si="107"/>
        <v>1</v>
      </c>
      <c r="O70" s="89">
        <f t="shared" si="107"/>
        <v>1</v>
      </c>
      <c r="P70" s="89">
        <f t="shared" si="107"/>
        <v>1</v>
      </c>
      <c r="Q70" s="89">
        <f t="shared" si="107"/>
        <v>0</v>
      </c>
      <c r="R70" s="89">
        <f t="shared" si="107"/>
        <v>1</v>
      </c>
      <c r="S70" s="89">
        <f t="shared" si="107"/>
        <v>1</v>
      </c>
      <c r="T70" s="89">
        <f t="shared" si="107"/>
        <v>1</v>
      </c>
      <c r="U70" s="89">
        <f t="shared" si="107"/>
        <v>1</v>
      </c>
      <c r="V70" s="89">
        <f t="shared" si="107"/>
        <v>1</v>
      </c>
      <c r="W70" s="89">
        <f t="shared" si="107"/>
        <v>1</v>
      </c>
      <c r="X70" s="89">
        <f t="shared" si="107"/>
        <v>1</v>
      </c>
      <c r="Y70" s="89">
        <f t="shared" si="107"/>
        <v>1</v>
      </c>
      <c r="Z70" s="89">
        <f t="shared" si="107"/>
        <v>1</v>
      </c>
      <c r="AA70" s="89">
        <f t="shared" si="107"/>
        <v>1</v>
      </c>
      <c r="AB70" s="89">
        <f t="shared" si="107"/>
        <v>1</v>
      </c>
      <c r="AC70" s="89">
        <f t="shared" si="107"/>
        <v>1</v>
      </c>
      <c r="AD70" s="89">
        <f t="shared" si="107"/>
        <v>0</v>
      </c>
      <c r="AE70" s="89">
        <f t="shared" si="107"/>
        <v>1</v>
      </c>
      <c r="AF70" s="89">
        <f t="shared" si="107"/>
        <v>1</v>
      </c>
      <c r="AG70" s="89">
        <f t="shared" si="107"/>
        <v>1</v>
      </c>
      <c r="AH70" s="89">
        <f t="shared" ref="AH70:BM70" si="108">COUNTIF(AH52,"=1")+COUNTIFS(AH52,"=0", AH48, "&gt;=8")</f>
        <v>1</v>
      </c>
      <c r="AI70" s="89">
        <f t="shared" si="108"/>
        <v>1</v>
      </c>
      <c r="AJ70" s="89">
        <f t="shared" si="108"/>
        <v>1</v>
      </c>
      <c r="AK70" s="89">
        <f t="shared" si="108"/>
        <v>1</v>
      </c>
      <c r="AL70" s="89">
        <f t="shared" si="108"/>
        <v>1</v>
      </c>
      <c r="AM70" s="89">
        <f t="shared" si="108"/>
        <v>0</v>
      </c>
      <c r="AN70" s="89">
        <f t="shared" si="108"/>
        <v>0</v>
      </c>
      <c r="AO70" s="89">
        <f t="shared" si="108"/>
        <v>1</v>
      </c>
      <c r="AP70" s="89">
        <f t="shared" si="108"/>
        <v>1</v>
      </c>
      <c r="AQ70" s="89">
        <f t="shared" si="108"/>
        <v>1</v>
      </c>
      <c r="AR70" s="89">
        <f t="shared" si="108"/>
        <v>1</v>
      </c>
      <c r="AS70" s="89">
        <f t="shared" si="108"/>
        <v>1</v>
      </c>
      <c r="AT70" s="89">
        <f t="shared" si="108"/>
        <v>1</v>
      </c>
      <c r="AU70" s="89">
        <f t="shared" si="108"/>
        <v>1</v>
      </c>
      <c r="AV70" s="89">
        <f t="shared" si="108"/>
        <v>1</v>
      </c>
      <c r="AW70" s="89">
        <f t="shared" si="108"/>
        <v>1</v>
      </c>
      <c r="AX70" s="89">
        <f t="shared" si="108"/>
        <v>1</v>
      </c>
      <c r="AY70" s="89">
        <f t="shared" si="108"/>
        <v>1</v>
      </c>
      <c r="AZ70" s="89">
        <f t="shared" si="108"/>
        <v>1</v>
      </c>
      <c r="BA70" s="89">
        <f t="shared" si="108"/>
        <v>1</v>
      </c>
      <c r="BB70" s="89">
        <f t="shared" si="108"/>
        <v>0</v>
      </c>
      <c r="BC70" s="89">
        <f t="shared" si="108"/>
        <v>1</v>
      </c>
      <c r="BD70" s="89">
        <f t="shared" si="108"/>
        <v>1</v>
      </c>
      <c r="BE70" s="89">
        <f t="shared" si="108"/>
        <v>1</v>
      </c>
      <c r="BF70" s="89">
        <f t="shared" si="108"/>
        <v>0</v>
      </c>
      <c r="BG70" s="89">
        <f t="shared" si="108"/>
        <v>1</v>
      </c>
      <c r="BH70" s="89">
        <f t="shared" si="108"/>
        <v>1</v>
      </c>
      <c r="BI70" s="89">
        <f t="shared" si="108"/>
        <v>1</v>
      </c>
      <c r="BJ70" s="89">
        <f t="shared" si="108"/>
        <v>1</v>
      </c>
      <c r="BK70" s="89">
        <f t="shared" si="108"/>
        <v>1</v>
      </c>
      <c r="BL70" s="89">
        <f t="shared" si="108"/>
        <v>1</v>
      </c>
      <c r="BM70" s="89">
        <f t="shared" si="108"/>
        <v>1</v>
      </c>
      <c r="BN70" s="89">
        <f t="shared" ref="BN70:CS70" si="109">COUNTIF(BN52,"=1")+COUNTIFS(BN52,"=0", BN48, "&gt;=8")</f>
        <v>1</v>
      </c>
      <c r="BO70" s="89">
        <f t="shared" si="109"/>
        <v>1</v>
      </c>
      <c r="BP70" s="89">
        <f t="shared" si="109"/>
        <v>1</v>
      </c>
      <c r="BQ70" s="89">
        <f t="shared" si="109"/>
        <v>1</v>
      </c>
      <c r="BR70" s="89">
        <f t="shared" si="109"/>
        <v>1</v>
      </c>
      <c r="BS70" s="89">
        <f t="shared" si="109"/>
        <v>1</v>
      </c>
      <c r="BT70" s="89">
        <f t="shared" si="109"/>
        <v>1</v>
      </c>
      <c r="BU70" s="89">
        <f t="shared" si="109"/>
        <v>1</v>
      </c>
      <c r="BV70" s="89">
        <f t="shared" si="109"/>
        <v>1</v>
      </c>
      <c r="BW70" s="89">
        <f t="shared" si="109"/>
        <v>1</v>
      </c>
      <c r="BX70" s="89">
        <f t="shared" si="109"/>
        <v>1</v>
      </c>
      <c r="BY70" s="89">
        <f t="shared" si="109"/>
        <v>1</v>
      </c>
      <c r="BZ70" s="89">
        <f t="shared" si="109"/>
        <v>1</v>
      </c>
      <c r="CA70" s="89">
        <f t="shared" si="109"/>
        <v>1</v>
      </c>
      <c r="CB70" s="89">
        <f t="shared" si="109"/>
        <v>1</v>
      </c>
      <c r="CC70" s="89">
        <f t="shared" si="109"/>
        <v>1</v>
      </c>
      <c r="CD70" s="89">
        <f t="shared" si="109"/>
        <v>1</v>
      </c>
      <c r="CE70" s="89">
        <f t="shared" si="109"/>
        <v>1</v>
      </c>
      <c r="CF70" s="89">
        <f t="shared" si="109"/>
        <v>1</v>
      </c>
      <c r="CG70" s="89">
        <f t="shared" si="109"/>
        <v>1</v>
      </c>
      <c r="CH70" s="89">
        <f t="shared" si="109"/>
        <v>1</v>
      </c>
      <c r="CI70" s="89">
        <f t="shared" si="109"/>
        <v>1</v>
      </c>
      <c r="CJ70" s="89">
        <f t="shared" si="109"/>
        <v>1</v>
      </c>
      <c r="CK70" s="89">
        <f t="shared" si="109"/>
        <v>1</v>
      </c>
      <c r="CL70" s="89">
        <f t="shared" si="109"/>
        <v>1</v>
      </c>
      <c r="CM70" s="89">
        <f t="shared" si="109"/>
        <v>1</v>
      </c>
      <c r="CN70" s="89">
        <f t="shared" si="109"/>
        <v>1</v>
      </c>
      <c r="CO70" s="89">
        <f t="shared" si="109"/>
        <v>1</v>
      </c>
      <c r="CP70" s="89">
        <f t="shared" si="109"/>
        <v>1</v>
      </c>
      <c r="CQ70" s="89">
        <f t="shared" si="109"/>
        <v>1</v>
      </c>
      <c r="CR70" s="89">
        <f t="shared" si="109"/>
        <v>1</v>
      </c>
      <c r="CS70" s="89">
        <f t="shared" si="109"/>
        <v>1</v>
      </c>
      <c r="CT70" s="89">
        <f t="shared" ref="CT70:DZ70" si="110">COUNTIF(CT52,"=1")+COUNTIFS(CT52,"=0", CT48, "&gt;=8")</f>
        <v>1</v>
      </c>
      <c r="CU70" s="89">
        <f t="shared" si="110"/>
        <v>1</v>
      </c>
      <c r="CV70" s="89">
        <f t="shared" si="110"/>
        <v>1</v>
      </c>
      <c r="CW70" s="89">
        <f t="shared" si="110"/>
        <v>1</v>
      </c>
      <c r="CX70" s="89">
        <f t="shared" si="110"/>
        <v>1</v>
      </c>
      <c r="CY70" s="89">
        <f t="shared" si="110"/>
        <v>1</v>
      </c>
      <c r="CZ70" s="89">
        <f t="shared" si="110"/>
        <v>1</v>
      </c>
      <c r="DA70" s="89">
        <f t="shared" si="110"/>
        <v>1</v>
      </c>
      <c r="DB70" s="89">
        <f t="shared" si="110"/>
        <v>1</v>
      </c>
      <c r="DC70" s="89">
        <f t="shared" si="110"/>
        <v>1</v>
      </c>
      <c r="DD70" s="89">
        <f t="shared" si="110"/>
        <v>1</v>
      </c>
      <c r="DE70" s="89">
        <f t="shared" si="110"/>
        <v>1</v>
      </c>
      <c r="DF70" s="89">
        <f t="shared" si="110"/>
        <v>1</v>
      </c>
      <c r="DG70" s="89">
        <f t="shared" si="110"/>
        <v>1</v>
      </c>
      <c r="DH70" s="89">
        <f t="shared" si="110"/>
        <v>1</v>
      </c>
      <c r="DI70" s="89">
        <f t="shared" si="110"/>
        <v>1</v>
      </c>
      <c r="DJ70" s="89">
        <f t="shared" si="110"/>
        <v>1</v>
      </c>
      <c r="DK70" s="89">
        <f t="shared" si="110"/>
        <v>1</v>
      </c>
      <c r="DL70" s="89">
        <f t="shared" si="110"/>
        <v>1</v>
      </c>
      <c r="DM70" s="89">
        <f t="shared" si="110"/>
        <v>1</v>
      </c>
      <c r="DN70" s="89">
        <f t="shared" si="110"/>
        <v>1</v>
      </c>
      <c r="DO70" s="89">
        <f t="shared" si="110"/>
        <v>1</v>
      </c>
      <c r="DP70" s="89">
        <f t="shared" si="110"/>
        <v>1</v>
      </c>
      <c r="DQ70" s="89">
        <f t="shared" si="110"/>
        <v>1</v>
      </c>
      <c r="DR70" s="89">
        <f t="shared" si="110"/>
        <v>1</v>
      </c>
      <c r="DS70" s="89">
        <f t="shared" si="110"/>
        <v>1</v>
      </c>
      <c r="DT70" s="89">
        <f t="shared" si="110"/>
        <v>1</v>
      </c>
      <c r="DU70" s="89">
        <f t="shared" si="110"/>
        <v>1</v>
      </c>
      <c r="DV70" s="89">
        <f t="shared" si="110"/>
        <v>1</v>
      </c>
      <c r="DW70" s="89">
        <f t="shared" si="110"/>
        <v>1</v>
      </c>
      <c r="DX70" s="89">
        <f t="shared" si="110"/>
        <v>1</v>
      </c>
      <c r="DY70" s="89">
        <f t="shared" si="110"/>
        <v>1</v>
      </c>
      <c r="DZ70" s="90">
        <f t="shared" si="110"/>
        <v>1</v>
      </c>
      <c r="EA70" s="107">
        <f t="shared" si="53"/>
        <v>123</v>
      </c>
      <c r="EB70" s="122">
        <f t="shared" si="54"/>
        <v>95.348837209302332</v>
      </c>
      <c r="EC70" s="123">
        <f>COUNTIFS(B48:DZ48,"&lt;8.0", B48:DZ48, "&gt;=7.89", B52:DZ52,"=0")</f>
        <v>1</v>
      </c>
      <c r="ED70" s="123">
        <f>COUNTIFS(B48:DZ48,"&lt;7.9", B48:DZ48, "&gt;=7.79", B52:DZ52,"=0")</f>
        <v>3</v>
      </c>
      <c r="EE70" s="123">
        <f>COUNTIFS(B48:DZ48,"&lt;=7.69",B52:DZ52,"=0")</f>
        <v>3</v>
      </c>
      <c r="EF70" s="123">
        <f t="shared" ref="EF70:EF71" si="111">COUNTIFS(B48:DZ48,"&gt;=8")</f>
        <v>67</v>
      </c>
      <c r="EG70" s="123">
        <f t="shared" ref="EG70:EG71" si="112">COUNTIFS(B48:DZ48,"&lt;8", B52:DZ52, "=1")</f>
        <v>56</v>
      </c>
      <c r="EH70" s="123">
        <f t="shared" ref="EH70:EH71" si="113">(EC70/EA31)*100</f>
        <v>0.77519379844961245</v>
      </c>
      <c r="EI70" s="129">
        <f t="shared" ref="EI70:EI71" si="114">(ED70/EA31)*100</f>
        <v>2.3255813953488373</v>
      </c>
      <c r="EJ70" s="129">
        <f t="shared" ref="EJ70:EJ71" si="115">(EE70/EA31)*100</f>
        <v>2.3255813953488373</v>
      </c>
      <c r="EK70" s="129">
        <f t="shared" ref="EK70:EK71" si="116">(EF70/EA31)*100</f>
        <v>51.937984496124031</v>
      </c>
      <c r="EL70" s="130">
        <f t="shared" ref="EL70:EL71" si="117">(EG70/EA31)*100</f>
        <v>43.410852713178294</v>
      </c>
      <c r="EM70" s="40"/>
      <c r="EN70" s="40"/>
      <c r="EO70" s="42"/>
      <c r="EP70" s="42"/>
      <c r="EQ70" s="42"/>
      <c r="ER70" s="42"/>
    </row>
    <row r="71" spans="1:148" s="34" customFormat="1" x14ac:dyDescent="0.25">
      <c r="A71" s="86" t="s">
        <v>0</v>
      </c>
      <c r="B71" s="89">
        <f t="shared" ref="B71:AG71" si="118">COUNTIF(B53,"=1")+COUNTIFS(B53,"=0", B49, "&gt;=8")</f>
        <v>1</v>
      </c>
      <c r="C71" s="89">
        <f t="shared" si="118"/>
        <v>1</v>
      </c>
      <c r="D71" s="89">
        <f t="shared" si="118"/>
        <v>1</v>
      </c>
      <c r="E71" s="89">
        <f t="shared" si="118"/>
        <v>1</v>
      </c>
      <c r="F71" s="89">
        <f t="shared" si="118"/>
        <v>1</v>
      </c>
      <c r="G71" s="89">
        <f t="shared" si="118"/>
        <v>1</v>
      </c>
      <c r="H71" s="89">
        <f t="shared" si="118"/>
        <v>1</v>
      </c>
      <c r="I71" s="89">
        <f t="shared" si="118"/>
        <v>1</v>
      </c>
      <c r="J71" s="89">
        <f t="shared" si="118"/>
        <v>1</v>
      </c>
      <c r="K71" s="89">
        <f t="shared" si="118"/>
        <v>1</v>
      </c>
      <c r="L71" s="89">
        <f t="shared" si="118"/>
        <v>1</v>
      </c>
      <c r="M71" s="89">
        <f t="shared" si="118"/>
        <v>1</v>
      </c>
      <c r="N71" s="89">
        <f t="shared" si="118"/>
        <v>1</v>
      </c>
      <c r="O71" s="89">
        <f t="shared" si="118"/>
        <v>1</v>
      </c>
      <c r="P71" s="89">
        <f t="shared" si="118"/>
        <v>1</v>
      </c>
      <c r="Q71" s="89">
        <f t="shared" si="118"/>
        <v>1</v>
      </c>
      <c r="R71" s="89">
        <f t="shared" si="118"/>
        <v>1</v>
      </c>
      <c r="S71" s="89">
        <f t="shared" si="118"/>
        <v>1</v>
      </c>
      <c r="T71" s="89">
        <f t="shared" si="118"/>
        <v>1</v>
      </c>
      <c r="U71" s="89">
        <f t="shared" si="118"/>
        <v>1</v>
      </c>
      <c r="V71" s="89">
        <f t="shared" si="118"/>
        <v>1</v>
      </c>
      <c r="W71" s="89">
        <f t="shared" si="118"/>
        <v>1</v>
      </c>
      <c r="X71" s="89">
        <f t="shared" si="118"/>
        <v>1</v>
      </c>
      <c r="Y71" s="89">
        <f t="shared" si="118"/>
        <v>1</v>
      </c>
      <c r="Z71" s="89">
        <f t="shared" si="118"/>
        <v>1</v>
      </c>
      <c r="AA71" s="89">
        <f t="shared" si="118"/>
        <v>1</v>
      </c>
      <c r="AB71" s="89">
        <f t="shared" si="118"/>
        <v>1</v>
      </c>
      <c r="AC71" s="89">
        <f t="shared" si="118"/>
        <v>1</v>
      </c>
      <c r="AD71" s="89">
        <f t="shared" si="118"/>
        <v>1</v>
      </c>
      <c r="AE71" s="89">
        <f t="shared" si="118"/>
        <v>1</v>
      </c>
      <c r="AF71" s="89">
        <f t="shared" si="118"/>
        <v>1</v>
      </c>
      <c r="AG71" s="89">
        <f t="shared" si="118"/>
        <v>1</v>
      </c>
      <c r="AH71" s="89">
        <f t="shared" ref="AH71:BM71" si="119">COUNTIF(AH53,"=1")+COUNTIFS(AH53,"=0", AH49, "&gt;=8")</f>
        <v>1</v>
      </c>
      <c r="AI71" s="89">
        <f t="shared" si="119"/>
        <v>1</v>
      </c>
      <c r="AJ71" s="89">
        <f t="shared" si="119"/>
        <v>1</v>
      </c>
      <c r="AK71" s="89">
        <f t="shared" si="119"/>
        <v>1</v>
      </c>
      <c r="AL71" s="89">
        <f t="shared" si="119"/>
        <v>1</v>
      </c>
      <c r="AM71" s="89">
        <f t="shared" si="119"/>
        <v>1</v>
      </c>
      <c r="AN71" s="89">
        <f t="shared" si="119"/>
        <v>1</v>
      </c>
      <c r="AO71" s="89">
        <f t="shared" si="119"/>
        <v>1</v>
      </c>
      <c r="AP71" s="89">
        <f t="shared" si="119"/>
        <v>1</v>
      </c>
      <c r="AQ71" s="89">
        <f t="shared" si="119"/>
        <v>1</v>
      </c>
      <c r="AR71" s="89">
        <f t="shared" si="119"/>
        <v>1</v>
      </c>
      <c r="AS71" s="89">
        <f t="shared" si="119"/>
        <v>1</v>
      </c>
      <c r="AT71" s="89">
        <f t="shared" si="119"/>
        <v>1</v>
      </c>
      <c r="AU71" s="89">
        <f t="shared" si="119"/>
        <v>1</v>
      </c>
      <c r="AV71" s="89">
        <f t="shared" si="119"/>
        <v>1</v>
      </c>
      <c r="AW71" s="89">
        <f t="shared" si="119"/>
        <v>1</v>
      </c>
      <c r="AX71" s="89">
        <f t="shared" si="119"/>
        <v>1</v>
      </c>
      <c r="AY71" s="89">
        <f t="shared" si="119"/>
        <v>1</v>
      </c>
      <c r="AZ71" s="89">
        <f t="shared" si="119"/>
        <v>1</v>
      </c>
      <c r="BA71" s="89">
        <f t="shared" si="119"/>
        <v>1</v>
      </c>
      <c r="BB71" s="89">
        <f t="shared" si="119"/>
        <v>0</v>
      </c>
      <c r="BC71" s="89">
        <f t="shared" si="119"/>
        <v>1</v>
      </c>
      <c r="BD71" s="89">
        <f t="shared" si="119"/>
        <v>1</v>
      </c>
      <c r="BE71" s="89">
        <f t="shared" si="119"/>
        <v>1</v>
      </c>
      <c r="BF71" s="89">
        <f t="shared" si="119"/>
        <v>1</v>
      </c>
      <c r="BG71" s="89">
        <f t="shared" si="119"/>
        <v>1</v>
      </c>
      <c r="BH71" s="89">
        <f t="shared" si="119"/>
        <v>1</v>
      </c>
      <c r="BI71" s="89">
        <f t="shared" si="119"/>
        <v>1</v>
      </c>
      <c r="BJ71" s="89">
        <f t="shared" si="119"/>
        <v>1</v>
      </c>
      <c r="BK71" s="89">
        <f t="shared" si="119"/>
        <v>1</v>
      </c>
      <c r="BL71" s="89">
        <f t="shared" si="119"/>
        <v>1</v>
      </c>
      <c r="BM71" s="89">
        <f t="shared" si="119"/>
        <v>1</v>
      </c>
      <c r="BN71" s="89">
        <f t="shared" ref="BN71:CS71" si="120">COUNTIF(BN53,"=1")+COUNTIFS(BN53,"=0", BN49, "&gt;=8")</f>
        <v>1</v>
      </c>
      <c r="BO71" s="89">
        <f t="shared" si="120"/>
        <v>1</v>
      </c>
      <c r="BP71" s="89">
        <f t="shared" si="120"/>
        <v>1</v>
      </c>
      <c r="BQ71" s="89">
        <f t="shared" si="120"/>
        <v>1</v>
      </c>
      <c r="BR71" s="89">
        <f t="shared" si="120"/>
        <v>1</v>
      </c>
      <c r="BS71" s="89">
        <f t="shared" si="120"/>
        <v>1</v>
      </c>
      <c r="BT71" s="89">
        <f t="shared" si="120"/>
        <v>1</v>
      </c>
      <c r="BU71" s="89">
        <f t="shared" si="120"/>
        <v>1</v>
      </c>
      <c r="BV71" s="89">
        <f t="shared" si="120"/>
        <v>1</v>
      </c>
      <c r="BW71" s="89">
        <f t="shared" si="120"/>
        <v>1</v>
      </c>
      <c r="BX71" s="89">
        <f t="shared" si="120"/>
        <v>1</v>
      </c>
      <c r="BY71" s="89">
        <f t="shared" si="120"/>
        <v>1</v>
      </c>
      <c r="BZ71" s="89">
        <f t="shared" si="120"/>
        <v>1</v>
      </c>
      <c r="CA71" s="89">
        <f t="shared" si="120"/>
        <v>1</v>
      </c>
      <c r="CB71" s="89">
        <f t="shared" si="120"/>
        <v>1</v>
      </c>
      <c r="CC71" s="89">
        <f t="shared" si="120"/>
        <v>1</v>
      </c>
      <c r="CD71" s="89">
        <f t="shared" si="120"/>
        <v>1</v>
      </c>
      <c r="CE71" s="89">
        <f t="shared" si="120"/>
        <v>1</v>
      </c>
      <c r="CF71" s="89">
        <f t="shared" si="120"/>
        <v>1</v>
      </c>
      <c r="CG71" s="89">
        <f t="shared" si="120"/>
        <v>1</v>
      </c>
      <c r="CH71" s="89">
        <f t="shared" si="120"/>
        <v>1</v>
      </c>
      <c r="CI71" s="89">
        <f t="shared" si="120"/>
        <v>1</v>
      </c>
      <c r="CJ71" s="89">
        <f t="shared" si="120"/>
        <v>1</v>
      </c>
      <c r="CK71" s="89">
        <f t="shared" si="120"/>
        <v>1</v>
      </c>
      <c r="CL71" s="89">
        <f t="shared" si="120"/>
        <v>1</v>
      </c>
      <c r="CM71" s="89">
        <f t="shared" si="120"/>
        <v>1</v>
      </c>
      <c r="CN71" s="89">
        <f t="shared" si="120"/>
        <v>1</v>
      </c>
      <c r="CO71" s="89">
        <f t="shared" si="120"/>
        <v>1</v>
      </c>
      <c r="CP71" s="89">
        <f t="shared" si="120"/>
        <v>1</v>
      </c>
      <c r="CQ71" s="89">
        <f t="shared" si="120"/>
        <v>1</v>
      </c>
      <c r="CR71" s="89">
        <f t="shared" si="120"/>
        <v>1</v>
      </c>
      <c r="CS71" s="89">
        <f t="shared" si="120"/>
        <v>1</v>
      </c>
      <c r="CT71" s="89">
        <f t="shared" ref="CT71:DZ71" si="121">COUNTIF(CT53,"=1")+COUNTIFS(CT53,"=0", CT49, "&gt;=8")</f>
        <v>1</v>
      </c>
      <c r="CU71" s="89">
        <f t="shared" si="121"/>
        <v>1</v>
      </c>
      <c r="CV71" s="89">
        <f t="shared" si="121"/>
        <v>1</v>
      </c>
      <c r="CW71" s="89">
        <f t="shared" si="121"/>
        <v>1</v>
      </c>
      <c r="CX71" s="89">
        <f t="shared" si="121"/>
        <v>1</v>
      </c>
      <c r="CY71" s="89">
        <f t="shared" si="121"/>
        <v>1</v>
      </c>
      <c r="CZ71" s="89">
        <f t="shared" si="121"/>
        <v>1</v>
      </c>
      <c r="DA71" s="89">
        <f t="shared" si="121"/>
        <v>1</v>
      </c>
      <c r="DB71" s="89">
        <f t="shared" si="121"/>
        <v>1</v>
      </c>
      <c r="DC71" s="89">
        <f t="shared" si="121"/>
        <v>1</v>
      </c>
      <c r="DD71" s="89">
        <f t="shared" si="121"/>
        <v>1</v>
      </c>
      <c r="DE71" s="89">
        <f t="shared" si="121"/>
        <v>1</v>
      </c>
      <c r="DF71" s="89">
        <f t="shared" si="121"/>
        <v>1</v>
      </c>
      <c r="DG71" s="89">
        <f t="shared" si="121"/>
        <v>1</v>
      </c>
      <c r="DH71" s="89">
        <f t="shared" si="121"/>
        <v>1</v>
      </c>
      <c r="DI71" s="89">
        <f t="shared" si="121"/>
        <v>1</v>
      </c>
      <c r="DJ71" s="89">
        <f t="shared" si="121"/>
        <v>1</v>
      </c>
      <c r="DK71" s="89">
        <f t="shared" si="121"/>
        <v>1</v>
      </c>
      <c r="DL71" s="89">
        <f t="shared" si="121"/>
        <v>1</v>
      </c>
      <c r="DM71" s="89">
        <f t="shared" si="121"/>
        <v>1</v>
      </c>
      <c r="DN71" s="89">
        <f t="shared" si="121"/>
        <v>1</v>
      </c>
      <c r="DO71" s="89">
        <f t="shared" si="121"/>
        <v>1</v>
      </c>
      <c r="DP71" s="89">
        <f t="shared" si="121"/>
        <v>1</v>
      </c>
      <c r="DQ71" s="89">
        <f t="shared" si="121"/>
        <v>1</v>
      </c>
      <c r="DR71" s="89">
        <f t="shared" si="121"/>
        <v>1</v>
      </c>
      <c r="DS71" s="89">
        <f t="shared" si="121"/>
        <v>1</v>
      </c>
      <c r="DT71" s="89">
        <f t="shared" si="121"/>
        <v>1</v>
      </c>
      <c r="DU71" s="89">
        <f t="shared" si="121"/>
        <v>1</v>
      </c>
      <c r="DV71" s="89">
        <f t="shared" si="121"/>
        <v>1</v>
      </c>
      <c r="DW71" s="89">
        <f t="shared" si="121"/>
        <v>1</v>
      </c>
      <c r="DX71" s="89">
        <f t="shared" si="121"/>
        <v>1</v>
      </c>
      <c r="DY71" s="89">
        <f t="shared" si="121"/>
        <v>1</v>
      </c>
      <c r="DZ71" s="90">
        <f t="shared" si="121"/>
        <v>1</v>
      </c>
      <c r="EA71" s="107">
        <f t="shared" si="53"/>
        <v>128</v>
      </c>
      <c r="EB71" s="122">
        <f t="shared" si="54"/>
        <v>99.224806201550393</v>
      </c>
      <c r="EC71" s="123">
        <f>COUNTIFS(B49:DZ49,"&lt;8.0", B49:DZ49, "&gt;=7.89", B53:DZ53,"=0")</f>
        <v>0</v>
      </c>
      <c r="ED71" s="123">
        <f>COUNTIFS(B49:DZ49,"&lt;7.9", B49:DZ49, "&gt;=7.79", B53:DZ53,"=0")</f>
        <v>1</v>
      </c>
      <c r="EE71" s="123">
        <f>COUNTIFS(B49:DZ49,"&lt;=7.69",B53:DZ53,"=0")</f>
        <v>0</v>
      </c>
      <c r="EF71" s="123">
        <f t="shared" si="111"/>
        <v>57</v>
      </c>
      <c r="EG71" s="123">
        <f t="shared" si="112"/>
        <v>71</v>
      </c>
      <c r="EH71" s="123">
        <f t="shared" si="113"/>
        <v>0</v>
      </c>
      <c r="EI71" s="129">
        <f t="shared" si="114"/>
        <v>0.77519379844961245</v>
      </c>
      <c r="EJ71" s="129">
        <f t="shared" si="115"/>
        <v>0</v>
      </c>
      <c r="EK71" s="129">
        <f t="shared" si="116"/>
        <v>44.186046511627907</v>
      </c>
      <c r="EL71" s="130">
        <f t="shared" si="117"/>
        <v>55.038759689922479</v>
      </c>
    </row>
    <row r="72" spans="1:148" s="34" customFormat="1" ht="16.5" thickBot="1" x14ac:dyDescent="0.3">
      <c r="A72" s="91" t="s">
        <v>35</v>
      </c>
      <c r="B72" s="92">
        <f>COUNTIFS(B6, "&gt;=1.5", B6, "&lt;=4.0")</f>
        <v>1</v>
      </c>
      <c r="C72" s="92">
        <f t="shared" ref="C72:BN72" si="122">COUNTIFS(C6, "&gt;=1.5", C6, "&lt;=4.0")</f>
        <v>1</v>
      </c>
      <c r="D72" s="92">
        <f t="shared" si="122"/>
        <v>1</v>
      </c>
      <c r="E72" s="92">
        <f t="shared" si="122"/>
        <v>1</v>
      </c>
      <c r="F72" s="92">
        <f t="shared" si="122"/>
        <v>1</v>
      </c>
      <c r="G72" s="92">
        <f t="shared" si="122"/>
        <v>1</v>
      </c>
      <c r="H72" s="92">
        <f t="shared" si="122"/>
        <v>1</v>
      </c>
      <c r="I72" s="92">
        <f t="shared" si="122"/>
        <v>0</v>
      </c>
      <c r="J72" s="92">
        <f t="shared" si="122"/>
        <v>1</v>
      </c>
      <c r="K72" s="92">
        <f t="shared" si="122"/>
        <v>1</v>
      </c>
      <c r="L72" s="92">
        <f t="shared" si="122"/>
        <v>1</v>
      </c>
      <c r="M72" s="92">
        <f t="shared" si="122"/>
        <v>1</v>
      </c>
      <c r="N72" s="92">
        <f t="shared" si="122"/>
        <v>1</v>
      </c>
      <c r="O72" s="92">
        <f t="shared" si="122"/>
        <v>1</v>
      </c>
      <c r="P72" s="92">
        <f t="shared" si="122"/>
        <v>1</v>
      </c>
      <c r="Q72" s="92">
        <f t="shared" si="122"/>
        <v>1</v>
      </c>
      <c r="R72" s="92">
        <f t="shared" si="122"/>
        <v>1</v>
      </c>
      <c r="S72" s="92">
        <f t="shared" si="122"/>
        <v>1</v>
      </c>
      <c r="T72" s="92">
        <f t="shared" si="122"/>
        <v>1</v>
      </c>
      <c r="U72" s="92">
        <f t="shared" si="122"/>
        <v>1</v>
      </c>
      <c r="V72" s="92">
        <f t="shared" si="122"/>
        <v>1</v>
      </c>
      <c r="W72" s="92">
        <f t="shared" si="122"/>
        <v>1</v>
      </c>
      <c r="X72" s="92">
        <f t="shared" si="122"/>
        <v>1</v>
      </c>
      <c r="Y72" s="92">
        <f t="shared" si="122"/>
        <v>1</v>
      </c>
      <c r="Z72" s="92">
        <f t="shared" si="122"/>
        <v>1</v>
      </c>
      <c r="AA72" s="92">
        <f t="shared" si="122"/>
        <v>1</v>
      </c>
      <c r="AB72" s="92">
        <f t="shared" si="122"/>
        <v>1</v>
      </c>
      <c r="AC72" s="92">
        <f t="shared" si="122"/>
        <v>1</v>
      </c>
      <c r="AD72" s="92">
        <f t="shared" si="122"/>
        <v>1</v>
      </c>
      <c r="AE72" s="92">
        <f t="shared" si="122"/>
        <v>1</v>
      </c>
      <c r="AF72" s="92">
        <f t="shared" si="122"/>
        <v>1</v>
      </c>
      <c r="AG72" s="92">
        <f t="shared" si="122"/>
        <v>1</v>
      </c>
      <c r="AH72" s="92">
        <f t="shared" si="122"/>
        <v>1</v>
      </c>
      <c r="AI72" s="92">
        <f t="shared" si="122"/>
        <v>1</v>
      </c>
      <c r="AJ72" s="92">
        <f t="shared" si="122"/>
        <v>1</v>
      </c>
      <c r="AK72" s="92">
        <f t="shared" si="122"/>
        <v>1</v>
      </c>
      <c r="AL72" s="92">
        <f t="shared" si="122"/>
        <v>1</v>
      </c>
      <c r="AM72" s="92">
        <f t="shared" si="122"/>
        <v>1</v>
      </c>
      <c r="AN72" s="92">
        <f>COUNTIFS(AN6, "&gt;=1.5", AN6, "&lt;=4.0")</f>
        <v>0</v>
      </c>
      <c r="AO72" s="92">
        <f t="shared" si="122"/>
        <v>1</v>
      </c>
      <c r="AP72" s="92">
        <f t="shared" si="122"/>
        <v>1</v>
      </c>
      <c r="AQ72" s="92">
        <f t="shared" si="122"/>
        <v>0</v>
      </c>
      <c r="AR72" s="92">
        <f t="shared" si="122"/>
        <v>1</v>
      </c>
      <c r="AS72" s="92">
        <f t="shared" si="122"/>
        <v>1</v>
      </c>
      <c r="AT72" s="92">
        <f t="shared" si="122"/>
        <v>1</v>
      </c>
      <c r="AU72" s="92">
        <f t="shared" si="122"/>
        <v>1</v>
      </c>
      <c r="AV72" s="92">
        <f t="shared" si="122"/>
        <v>0</v>
      </c>
      <c r="AW72" s="92">
        <f t="shared" si="122"/>
        <v>1</v>
      </c>
      <c r="AX72" s="92">
        <f t="shared" si="122"/>
        <v>1</v>
      </c>
      <c r="AY72" s="92">
        <f t="shared" si="122"/>
        <v>1</v>
      </c>
      <c r="AZ72" s="92">
        <f t="shared" si="122"/>
        <v>0</v>
      </c>
      <c r="BA72" s="92">
        <f t="shared" si="122"/>
        <v>1</v>
      </c>
      <c r="BB72" s="92">
        <f t="shared" si="122"/>
        <v>1</v>
      </c>
      <c r="BC72" s="92">
        <f t="shared" si="122"/>
        <v>1</v>
      </c>
      <c r="BD72" s="92">
        <f t="shared" si="122"/>
        <v>1</v>
      </c>
      <c r="BE72" s="92">
        <f t="shared" si="122"/>
        <v>1</v>
      </c>
      <c r="BF72" s="92">
        <f t="shared" si="122"/>
        <v>1</v>
      </c>
      <c r="BG72" s="92">
        <f t="shared" si="122"/>
        <v>1</v>
      </c>
      <c r="BH72" s="92">
        <f t="shared" si="122"/>
        <v>1</v>
      </c>
      <c r="BI72" s="92">
        <f t="shared" si="122"/>
        <v>1</v>
      </c>
      <c r="BJ72" s="92">
        <f t="shared" si="122"/>
        <v>1</v>
      </c>
      <c r="BK72" s="92">
        <f t="shared" si="122"/>
        <v>1</v>
      </c>
      <c r="BL72" s="92">
        <f t="shared" si="122"/>
        <v>1</v>
      </c>
      <c r="BM72" s="92">
        <f t="shared" si="122"/>
        <v>1</v>
      </c>
      <c r="BN72" s="92">
        <f t="shared" si="122"/>
        <v>1</v>
      </c>
      <c r="BO72" s="92">
        <f t="shared" ref="BO72:DZ72" si="123">COUNTIFS(BO6, "&gt;=1.5", BO6, "&lt;=4.0")</f>
        <v>1</v>
      </c>
      <c r="BP72" s="92">
        <f t="shared" si="123"/>
        <v>1</v>
      </c>
      <c r="BQ72" s="92">
        <f t="shared" si="123"/>
        <v>1</v>
      </c>
      <c r="BR72" s="92">
        <f t="shared" si="123"/>
        <v>1</v>
      </c>
      <c r="BS72" s="92">
        <f t="shared" si="123"/>
        <v>1</v>
      </c>
      <c r="BT72" s="92">
        <f t="shared" si="123"/>
        <v>1</v>
      </c>
      <c r="BU72" s="92">
        <f t="shared" si="123"/>
        <v>1</v>
      </c>
      <c r="BV72" s="92">
        <f t="shared" si="123"/>
        <v>1</v>
      </c>
      <c r="BW72" s="92">
        <f t="shared" si="123"/>
        <v>1</v>
      </c>
      <c r="BX72" s="92">
        <f t="shared" si="123"/>
        <v>1</v>
      </c>
      <c r="BY72" s="92">
        <f t="shared" si="123"/>
        <v>1</v>
      </c>
      <c r="BZ72" s="92">
        <f t="shared" si="123"/>
        <v>1</v>
      </c>
      <c r="CA72" s="92">
        <f t="shared" si="123"/>
        <v>1</v>
      </c>
      <c r="CB72" s="92">
        <f t="shared" si="123"/>
        <v>1</v>
      </c>
      <c r="CC72" s="92">
        <f t="shared" si="123"/>
        <v>1</v>
      </c>
      <c r="CD72" s="92" t="s">
        <v>47</v>
      </c>
      <c r="CE72" s="92">
        <f t="shared" si="123"/>
        <v>1</v>
      </c>
      <c r="CF72" s="92">
        <f t="shared" si="123"/>
        <v>1</v>
      </c>
      <c r="CG72" s="92">
        <f t="shared" si="123"/>
        <v>1</v>
      </c>
      <c r="CH72" s="92">
        <f t="shared" si="123"/>
        <v>1</v>
      </c>
      <c r="CI72" s="92">
        <f t="shared" si="123"/>
        <v>1</v>
      </c>
      <c r="CJ72" s="92">
        <f t="shared" si="123"/>
        <v>1</v>
      </c>
      <c r="CK72" s="92">
        <f t="shared" si="123"/>
        <v>1</v>
      </c>
      <c r="CL72" s="92">
        <f t="shared" si="123"/>
        <v>1</v>
      </c>
      <c r="CM72" s="92">
        <f t="shared" si="123"/>
        <v>1</v>
      </c>
      <c r="CN72" s="92">
        <f t="shared" si="123"/>
        <v>1</v>
      </c>
      <c r="CO72" s="92">
        <f t="shared" si="123"/>
        <v>1</v>
      </c>
      <c r="CP72" s="92">
        <f t="shared" si="123"/>
        <v>1</v>
      </c>
      <c r="CQ72" s="92">
        <f t="shared" si="123"/>
        <v>1</v>
      </c>
      <c r="CR72" s="92">
        <f t="shared" si="123"/>
        <v>1</v>
      </c>
      <c r="CS72" s="92">
        <f t="shared" si="123"/>
        <v>1</v>
      </c>
      <c r="CT72" s="92">
        <f t="shared" si="123"/>
        <v>1</v>
      </c>
      <c r="CU72" s="92">
        <f t="shared" si="123"/>
        <v>1</v>
      </c>
      <c r="CV72" s="92">
        <f t="shared" si="123"/>
        <v>1</v>
      </c>
      <c r="CW72" s="92">
        <f t="shared" si="123"/>
        <v>1</v>
      </c>
      <c r="CX72" s="92">
        <f t="shared" si="123"/>
        <v>1</v>
      </c>
      <c r="CY72" s="92">
        <f t="shared" si="123"/>
        <v>1</v>
      </c>
      <c r="CZ72" s="92">
        <f t="shared" si="123"/>
        <v>1</v>
      </c>
      <c r="DA72" s="92">
        <f t="shared" si="123"/>
        <v>1</v>
      </c>
      <c r="DB72" s="92">
        <f t="shared" si="123"/>
        <v>1</v>
      </c>
      <c r="DC72" s="92">
        <f t="shared" si="123"/>
        <v>1</v>
      </c>
      <c r="DD72" s="92">
        <f t="shared" si="123"/>
        <v>1</v>
      </c>
      <c r="DE72" s="92">
        <f t="shared" si="123"/>
        <v>1</v>
      </c>
      <c r="DF72" s="92">
        <f t="shared" si="123"/>
        <v>1</v>
      </c>
      <c r="DG72" s="92">
        <f t="shared" si="123"/>
        <v>1</v>
      </c>
      <c r="DH72" s="92">
        <f t="shared" si="123"/>
        <v>1</v>
      </c>
      <c r="DI72" s="92">
        <f t="shared" si="123"/>
        <v>1</v>
      </c>
      <c r="DJ72" s="92">
        <f t="shared" si="123"/>
        <v>1</v>
      </c>
      <c r="DK72" s="92">
        <f t="shared" si="123"/>
        <v>1</v>
      </c>
      <c r="DL72" s="92">
        <f t="shared" si="123"/>
        <v>1</v>
      </c>
      <c r="DM72" s="92">
        <f t="shared" si="123"/>
        <v>1</v>
      </c>
      <c r="DN72" s="92">
        <f t="shared" si="123"/>
        <v>1</v>
      </c>
      <c r="DO72" s="92">
        <f t="shared" si="123"/>
        <v>1</v>
      </c>
      <c r="DP72" s="92">
        <f t="shared" si="123"/>
        <v>1</v>
      </c>
      <c r="DQ72" s="92">
        <f t="shared" si="123"/>
        <v>1</v>
      </c>
      <c r="DR72" s="92">
        <f t="shared" si="123"/>
        <v>1</v>
      </c>
      <c r="DS72" s="92">
        <f t="shared" si="123"/>
        <v>1</v>
      </c>
      <c r="DT72" s="92">
        <f t="shared" si="123"/>
        <v>1</v>
      </c>
      <c r="DU72" s="92">
        <f t="shared" si="123"/>
        <v>1</v>
      </c>
      <c r="DV72" s="92">
        <f t="shared" si="123"/>
        <v>1</v>
      </c>
      <c r="DW72" s="92">
        <f t="shared" si="123"/>
        <v>1</v>
      </c>
      <c r="DX72" s="92">
        <f t="shared" si="123"/>
        <v>1</v>
      </c>
      <c r="DY72" s="92">
        <f t="shared" si="123"/>
        <v>1</v>
      </c>
      <c r="DZ72" s="92">
        <f t="shared" si="123"/>
        <v>1</v>
      </c>
      <c r="EA72" s="107">
        <f t="shared" si="53"/>
        <v>123</v>
      </c>
      <c r="EB72" s="122">
        <f>(EA72/128)*100</f>
        <v>96.09375</v>
      </c>
      <c r="EI72" s="127"/>
      <c r="EJ72" s="127"/>
    </row>
    <row r="73" spans="1:148" s="35" customFormat="1" x14ac:dyDescent="0.25">
      <c r="A73" s="93" t="s">
        <v>34</v>
      </c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5"/>
      <c r="DS73" s="95"/>
      <c r="DT73" s="95"/>
      <c r="DU73" s="95"/>
      <c r="DV73" s="95"/>
      <c r="DW73" s="95"/>
      <c r="DX73" s="95"/>
      <c r="DY73" s="95"/>
      <c r="DZ73" s="96"/>
      <c r="EA73" s="107"/>
      <c r="EB73" s="119"/>
    </row>
    <row r="74" spans="1:148" s="35" customFormat="1" x14ac:dyDescent="0.25">
      <c r="A74" s="97" t="s">
        <v>11</v>
      </c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  <c r="BM74" s="98"/>
      <c r="BN74" s="98"/>
      <c r="BO74" s="98"/>
      <c r="BP74" s="98"/>
      <c r="BQ74" s="98"/>
      <c r="BR74" s="98"/>
      <c r="BS74" s="98"/>
      <c r="BT74" s="98"/>
      <c r="BU74" s="98"/>
      <c r="BV74" s="98"/>
      <c r="BW74" s="98"/>
      <c r="BX74" s="98"/>
      <c r="BY74" s="98"/>
      <c r="BZ74" s="98"/>
      <c r="CA74" s="98"/>
      <c r="CB74" s="98"/>
      <c r="CC74" s="98"/>
      <c r="CD74" s="98"/>
      <c r="CE74" s="98"/>
      <c r="CF74" s="98"/>
      <c r="CG74" s="98"/>
      <c r="CH74" s="98"/>
      <c r="CI74" s="98"/>
      <c r="CJ74" s="98"/>
      <c r="CK74" s="98"/>
      <c r="CL74" s="98"/>
      <c r="CM74" s="98"/>
      <c r="CN74" s="98"/>
      <c r="CO74" s="98"/>
      <c r="CP74" s="98"/>
      <c r="CQ74" s="98"/>
      <c r="CR74" s="98"/>
      <c r="CS74" s="98"/>
      <c r="CT74" s="98"/>
      <c r="CU74" s="98"/>
      <c r="CV74" s="98"/>
      <c r="CW74" s="98"/>
      <c r="CX74" s="98"/>
      <c r="CY74" s="98"/>
      <c r="CZ74" s="98"/>
      <c r="DA74" s="98"/>
      <c r="DB74" s="98"/>
      <c r="DC74" s="98"/>
      <c r="DD74" s="98"/>
      <c r="DE74" s="98"/>
      <c r="DF74" s="98"/>
      <c r="DG74" s="98"/>
      <c r="DH74" s="98"/>
      <c r="DI74" s="98"/>
      <c r="DJ74" s="98"/>
      <c r="DK74" s="98"/>
      <c r="DL74" s="98"/>
      <c r="DM74" s="98"/>
      <c r="DN74" s="98"/>
      <c r="DO74" s="98"/>
      <c r="DP74" s="98"/>
      <c r="DQ74" s="98"/>
      <c r="DR74" s="98"/>
      <c r="DS74" s="98"/>
      <c r="DT74" s="98"/>
      <c r="DU74" s="98"/>
      <c r="DV74" s="98"/>
      <c r="DW74" s="98"/>
      <c r="DX74" s="98"/>
      <c r="DY74" s="98"/>
      <c r="DZ74" s="99"/>
      <c r="EA74" s="107"/>
      <c r="EB74" s="119"/>
    </row>
    <row r="75" spans="1:148" s="35" customFormat="1" x14ac:dyDescent="0.25">
      <c r="A75" s="100" t="s">
        <v>9</v>
      </c>
      <c r="B75" s="98">
        <f>COUNTIFS(B57,"=0")</f>
        <v>0</v>
      </c>
      <c r="C75" s="98">
        <f t="shared" ref="C75:BN76" si="124">COUNTIFS(C57,"=0")</f>
        <v>0</v>
      </c>
      <c r="D75" s="98">
        <f t="shared" si="124"/>
        <v>0</v>
      </c>
      <c r="E75" s="98">
        <f t="shared" si="124"/>
        <v>0</v>
      </c>
      <c r="F75" s="98">
        <f t="shared" si="124"/>
        <v>0</v>
      </c>
      <c r="G75" s="98">
        <f t="shared" si="124"/>
        <v>0</v>
      </c>
      <c r="H75" s="98">
        <f t="shared" si="124"/>
        <v>0</v>
      </c>
      <c r="I75" s="98">
        <f t="shared" si="124"/>
        <v>0</v>
      </c>
      <c r="J75" s="98">
        <f t="shared" si="124"/>
        <v>0</v>
      </c>
      <c r="K75" s="98">
        <f t="shared" si="124"/>
        <v>0</v>
      </c>
      <c r="L75" s="98">
        <f t="shared" si="124"/>
        <v>0</v>
      </c>
      <c r="M75" s="98">
        <f t="shared" si="124"/>
        <v>0</v>
      </c>
      <c r="N75" s="98">
        <f t="shared" si="124"/>
        <v>0</v>
      </c>
      <c r="O75" s="98">
        <f t="shared" si="124"/>
        <v>0</v>
      </c>
      <c r="P75" s="98">
        <f t="shared" si="124"/>
        <v>0</v>
      </c>
      <c r="Q75" s="98">
        <f t="shared" si="124"/>
        <v>0</v>
      </c>
      <c r="R75" s="98">
        <f t="shared" si="124"/>
        <v>0</v>
      </c>
      <c r="S75" s="98">
        <f t="shared" si="124"/>
        <v>0</v>
      </c>
      <c r="T75" s="98">
        <f t="shared" si="124"/>
        <v>0</v>
      </c>
      <c r="U75" s="98">
        <f t="shared" si="124"/>
        <v>0</v>
      </c>
      <c r="V75" s="98">
        <f t="shared" si="124"/>
        <v>0</v>
      </c>
      <c r="W75" s="98">
        <f t="shared" si="124"/>
        <v>0</v>
      </c>
      <c r="X75" s="98">
        <f t="shared" si="124"/>
        <v>0</v>
      </c>
      <c r="Y75" s="98">
        <f t="shared" si="124"/>
        <v>0</v>
      </c>
      <c r="Z75" s="98">
        <f t="shared" si="124"/>
        <v>0</v>
      </c>
      <c r="AA75" s="98">
        <f t="shared" si="124"/>
        <v>0</v>
      </c>
      <c r="AB75" s="98">
        <f t="shared" si="124"/>
        <v>0</v>
      </c>
      <c r="AC75" s="98">
        <f t="shared" si="124"/>
        <v>0</v>
      </c>
      <c r="AD75" s="98">
        <f t="shared" si="124"/>
        <v>0</v>
      </c>
      <c r="AE75" s="98">
        <f t="shared" si="124"/>
        <v>0</v>
      </c>
      <c r="AF75" s="98">
        <f t="shared" si="124"/>
        <v>0</v>
      </c>
      <c r="AG75" s="98">
        <f t="shared" si="124"/>
        <v>0</v>
      </c>
      <c r="AH75" s="98">
        <f t="shared" si="124"/>
        <v>0</v>
      </c>
      <c r="AI75" s="98">
        <f t="shared" si="124"/>
        <v>0</v>
      </c>
      <c r="AJ75" s="98">
        <f t="shared" si="124"/>
        <v>0</v>
      </c>
      <c r="AK75" s="98">
        <f t="shared" si="124"/>
        <v>0</v>
      </c>
      <c r="AL75" s="98">
        <f t="shared" si="124"/>
        <v>0</v>
      </c>
      <c r="AM75" s="98">
        <f t="shared" si="124"/>
        <v>0</v>
      </c>
      <c r="AN75" s="98">
        <f t="shared" si="124"/>
        <v>0</v>
      </c>
      <c r="AO75" s="98">
        <f t="shared" si="124"/>
        <v>0</v>
      </c>
      <c r="AP75" s="98">
        <f t="shared" si="124"/>
        <v>0</v>
      </c>
      <c r="AQ75" s="98">
        <f t="shared" si="124"/>
        <v>0</v>
      </c>
      <c r="AR75" s="98">
        <f t="shared" si="124"/>
        <v>0</v>
      </c>
      <c r="AS75" s="98">
        <f t="shared" si="124"/>
        <v>0</v>
      </c>
      <c r="AT75" s="98">
        <f t="shared" si="124"/>
        <v>0</v>
      </c>
      <c r="AU75" s="98">
        <f t="shared" si="124"/>
        <v>0</v>
      </c>
      <c r="AV75" s="98">
        <f t="shared" si="124"/>
        <v>0</v>
      </c>
      <c r="AW75" s="98">
        <f t="shared" si="124"/>
        <v>0</v>
      </c>
      <c r="AX75" s="98">
        <f t="shared" si="124"/>
        <v>0</v>
      </c>
      <c r="AY75" s="98">
        <f t="shared" si="124"/>
        <v>0</v>
      </c>
      <c r="AZ75" s="98">
        <f t="shared" si="124"/>
        <v>0</v>
      </c>
      <c r="BA75" s="98">
        <f t="shared" si="124"/>
        <v>0</v>
      </c>
      <c r="BB75" s="98">
        <f t="shared" si="124"/>
        <v>0</v>
      </c>
      <c r="BC75" s="98">
        <f t="shared" si="124"/>
        <v>0</v>
      </c>
      <c r="BD75" s="98">
        <f t="shared" si="124"/>
        <v>0</v>
      </c>
      <c r="BE75" s="98">
        <f t="shared" si="124"/>
        <v>0</v>
      </c>
      <c r="BF75" s="98">
        <f t="shared" si="124"/>
        <v>0</v>
      </c>
      <c r="BG75" s="98">
        <f t="shared" si="124"/>
        <v>0</v>
      </c>
      <c r="BH75" s="98">
        <f t="shared" si="124"/>
        <v>0</v>
      </c>
      <c r="BI75" s="98">
        <f t="shared" si="124"/>
        <v>0</v>
      </c>
      <c r="BJ75" s="98">
        <f t="shared" si="124"/>
        <v>0</v>
      </c>
      <c r="BK75" s="98">
        <f t="shared" si="124"/>
        <v>0</v>
      </c>
      <c r="BL75" s="98">
        <f t="shared" si="124"/>
        <v>0</v>
      </c>
      <c r="BM75" s="98">
        <f t="shared" si="124"/>
        <v>0</v>
      </c>
      <c r="BN75" s="98">
        <f t="shared" si="124"/>
        <v>0</v>
      </c>
      <c r="BO75" s="98">
        <f t="shared" ref="BO75:DZ77" si="125">COUNTIFS(BO57,"=0")</f>
        <v>0</v>
      </c>
      <c r="BP75" s="98">
        <f t="shared" si="125"/>
        <v>0</v>
      </c>
      <c r="BQ75" s="98">
        <f t="shared" si="125"/>
        <v>0</v>
      </c>
      <c r="BR75" s="98">
        <f t="shared" si="125"/>
        <v>0</v>
      </c>
      <c r="BS75" s="98">
        <f t="shared" si="125"/>
        <v>0</v>
      </c>
      <c r="BT75" s="98">
        <f t="shared" si="125"/>
        <v>0</v>
      </c>
      <c r="BU75" s="98">
        <f t="shared" si="125"/>
        <v>0</v>
      </c>
      <c r="BV75" s="98">
        <f t="shared" si="125"/>
        <v>0</v>
      </c>
      <c r="BW75" s="98">
        <f t="shared" si="125"/>
        <v>0</v>
      </c>
      <c r="BX75" s="98">
        <f t="shared" si="125"/>
        <v>0</v>
      </c>
      <c r="BY75" s="98">
        <f t="shared" si="125"/>
        <v>0</v>
      </c>
      <c r="BZ75" s="98">
        <f t="shared" si="125"/>
        <v>0</v>
      </c>
      <c r="CA75" s="98">
        <f t="shared" si="125"/>
        <v>0</v>
      </c>
      <c r="CB75" s="98">
        <f t="shared" si="125"/>
        <v>0</v>
      </c>
      <c r="CC75" s="98">
        <f t="shared" si="125"/>
        <v>0</v>
      </c>
      <c r="CD75" s="98">
        <f t="shared" si="125"/>
        <v>0</v>
      </c>
      <c r="CE75" s="98">
        <f t="shared" si="125"/>
        <v>0</v>
      </c>
      <c r="CF75" s="98">
        <f t="shared" si="125"/>
        <v>0</v>
      </c>
      <c r="CG75" s="98">
        <f t="shared" si="125"/>
        <v>0</v>
      </c>
      <c r="CH75" s="98">
        <f t="shared" si="125"/>
        <v>0</v>
      </c>
      <c r="CI75" s="98">
        <f t="shared" si="125"/>
        <v>0</v>
      </c>
      <c r="CJ75" s="98">
        <f t="shared" si="125"/>
        <v>0</v>
      </c>
      <c r="CK75" s="98">
        <f t="shared" si="125"/>
        <v>0</v>
      </c>
      <c r="CL75" s="98">
        <f t="shared" si="125"/>
        <v>0</v>
      </c>
      <c r="CM75" s="98">
        <f t="shared" si="125"/>
        <v>0</v>
      </c>
      <c r="CN75" s="98">
        <f t="shared" si="125"/>
        <v>0</v>
      </c>
      <c r="CO75" s="98">
        <f t="shared" si="125"/>
        <v>0</v>
      </c>
      <c r="CP75" s="98">
        <f t="shared" si="125"/>
        <v>0</v>
      </c>
      <c r="CQ75" s="98">
        <f t="shared" si="125"/>
        <v>0</v>
      </c>
      <c r="CR75" s="98">
        <f t="shared" si="125"/>
        <v>0</v>
      </c>
      <c r="CS75" s="98">
        <f t="shared" si="125"/>
        <v>0</v>
      </c>
      <c r="CT75" s="98">
        <f t="shared" si="125"/>
        <v>0</v>
      </c>
      <c r="CU75" s="98">
        <f t="shared" si="125"/>
        <v>0</v>
      </c>
      <c r="CV75" s="98">
        <f t="shared" si="125"/>
        <v>0</v>
      </c>
      <c r="CW75" s="98">
        <f t="shared" si="125"/>
        <v>0</v>
      </c>
      <c r="CX75" s="98">
        <f t="shared" si="125"/>
        <v>0</v>
      </c>
      <c r="CY75" s="98">
        <f t="shared" si="125"/>
        <v>0</v>
      </c>
      <c r="CZ75" s="98">
        <f t="shared" si="125"/>
        <v>0</v>
      </c>
      <c r="DA75" s="98">
        <f t="shared" si="125"/>
        <v>0</v>
      </c>
      <c r="DB75" s="98">
        <f t="shared" si="125"/>
        <v>0</v>
      </c>
      <c r="DC75" s="98">
        <f t="shared" si="125"/>
        <v>0</v>
      </c>
      <c r="DD75" s="98">
        <f t="shared" si="125"/>
        <v>0</v>
      </c>
      <c r="DE75" s="98">
        <f t="shared" si="125"/>
        <v>0</v>
      </c>
      <c r="DF75" s="98">
        <f t="shared" si="125"/>
        <v>0</v>
      </c>
      <c r="DG75" s="98">
        <f t="shared" si="125"/>
        <v>0</v>
      </c>
      <c r="DH75" s="98">
        <f t="shared" si="125"/>
        <v>0</v>
      </c>
      <c r="DI75" s="98">
        <f t="shared" si="125"/>
        <v>0</v>
      </c>
      <c r="DJ75" s="98">
        <f t="shared" si="125"/>
        <v>0</v>
      </c>
      <c r="DK75" s="98">
        <f t="shared" si="125"/>
        <v>0</v>
      </c>
      <c r="DL75" s="98">
        <f t="shared" si="125"/>
        <v>0</v>
      </c>
      <c r="DM75" s="98">
        <f t="shared" si="125"/>
        <v>0</v>
      </c>
      <c r="DN75" s="98">
        <f t="shared" si="125"/>
        <v>0</v>
      </c>
      <c r="DO75" s="98">
        <f t="shared" si="125"/>
        <v>0</v>
      </c>
      <c r="DP75" s="98">
        <f t="shared" si="125"/>
        <v>0</v>
      </c>
      <c r="DQ75" s="98">
        <f t="shared" si="125"/>
        <v>0</v>
      </c>
      <c r="DR75" s="98">
        <f t="shared" si="125"/>
        <v>0</v>
      </c>
      <c r="DS75" s="98">
        <f t="shared" si="125"/>
        <v>0</v>
      </c>
      <c r="DT75" s="98">
        <f t="shared" si="125"/>
        <v>0</v>
      </c>
      <c r="DU75" s="98">
        <f t="shared" si="125"/>
        <v>0</v>
      </c>
      <c r="DV75" s="98">
        <f t="shared" si="125"/>
        <v>0</v>
      </c>
      <c r="DW75" s="98">
        <f t="shared" si="125"/>
        <v>0</v>
      </c>
      <c r="DX75" s="98">
        <f t="shared" si="125"/>
        <v>0</v>
      </c>
      <c r="DY75" s="98">
        <f t="shared" si="125"/>
        <v>0</v>
      </c>
      <c r="DZ75" s="99">
        <f t="shared" si="125"/>
        <v>0</v>
      </c>
      <c r="EA75" s="107">
        <f t="shared" si="53"/>
        <v>0</v>
      </c>
      <c r="EB75" s="119">
        <f t="shared" si="54"/>
        <v>0</v>
      </c>
    </row>
    <row r="76" spans="1:148" s="35" customFormat="1" x14ac:dyDescent="0.25">
      <c r="A76" s="100" t="s">
        <v>8</v>
      </c>
      <c r="B76" s="98">
        <f t="shared" ref="B76:Q89" si="126">COUNTIFS(B58,"=0")</f>
        <v>0</v>
      </c>
      <c r="C76" s="98">
        <f t="shared" si="126"/>
        <v>0</v>
      </c>
      <c r="D76" s="98">
        <f t="shared" si="126"/>
        <v>0</v>
      </c>
      <c r="E76" s="98">
        <f t="shared" si="126"/>
        <v>0</v>
      </c>
      <c r="F76" s="98">
        <f t="shared" si="126"/>
        <v>0</v>
      </c>
      <c r="G76" s="98">
        <f t="shared" si="126"/>
        <v>0</v>
      </c>
      <c r="H76" s="98">
        <f t="shared" si="126"/>
        <v>0</v>
      </c>
      <c r="I76" s="98">
        <f t="shared" si="126"/>
        <v>0</v>
      </c>
      <c r="J76" s="98">
        <f t="shared" si="126"/>
        <v>0</v>
      </c>
      <c r="K76" s="98">
        <f t="shared" si="126"/>
        <v>0</v>
      </c>
      <c r="L76" s="98">
        <f t="shared" si="126"/>
        <v>0</v>
      </c>
      <c r="M76" s="98">
        <f t="shared" si="126"/>
        <v>0</v>
      </c>
      <c r="N76" s="98">
        <f t="shared" si="126"/>
        <v>0</v>
      </c>
      <c r="O76" s="98">
        <f t="shared" si="126"/>
        <v>0</v>
      </c>
      <c r="P76" s="98">
        <f t="shared" si="126"/>
        <v>0</v>
      </c>
      <c r="Q76" s="98">
        <f t="shared" si="126"/>
        <v>0</v>
      </c>
      <c r="R76" s="98">
        <f t="shared" si="124"/>
        <v>0</v>
      </c>
      <c r="S76" s="98">
        <f t="shared" si="124"/>
        <v>0</v>
      </c>
      <c r="T76" s="98">
        <f t="shared" si="124"/>
        <v>0</v>
      </c>
      <c r="U76" s="98">
        <f t="shared" si="124"/>
        <v>0</v>
      </c>
      <c r="V76" s="98">
        <f t="shared" si="124"/>
        <v>0</v>
      </c>
      <c r="W76" s="98">
        <f t="shared" si="124"/>
        <v>0</v>
      </c>
      <c r="X76" s="98">
        <f t="shared" si="124"/>
        <v>0</v>
      </c>
      <c r="Y76" s="98">
        <f t="shared" si="124"/>
        <v>0</v>
      </c>
      <c r="Z76" s="98">
        <f t="shared" si="124"/>
        <v>0</v>
      </c>
      <c r="AA76" s="98">
        <f t="shared" si="124"/>
        <v>0</v>
      </c>
      <c r="AB76" s="98">
        <f t="shared" si="124"/>
        <v>0</v>
      </c>
      <c r="AC76" s="98">
        <f t="shared" si="124"/>
        <v>0</v>
      </c>
      <c r="AD76" s="98">
        <f t="shared" si="124"/>
        <v>0</v>
      </c>
      <c r="AE76" s="98">
        <f t="shared" si="124"/>
        <v>0</v>
      </c>
      <c r="AF76" s="98">
        <f t="shared" si="124"/>
        <v>0</v>
      </c>
      <c r="AG76" s="98">
        <f t="shared" si="124"/>
        <v>0</v>
      </c>
      <c r="AH76" s="98">
        <f t="shared" si="124"/>
        <v>0</v>
      </c>
      <c r="AI76" s="98">
        <f t="shared" si="124"/>
        <v>0</v>
      </c>
      <c r="AJ76" s="98">
        <f t="shared" si="124"/>
        <v>0</v>
      </c>
      <c r="AK76" s="98">
        <f t="shared" si="124"/>
        <v>0</v>
      </c>
      <c r="AL76" s="98">
        <f t="shared" si="124"/>
        <v>0</v>
      </c>
      <c r="AM76" s="98">
        <f t="shared" si="124"/>
        <v>0</v>
      </c>
      <c r="AN76" s="98">
        <f t="shared" si="124"/>
        <v>0</v>
      </c>
      <c r="AO76" s="98">
        <f t="shared" si="124"/>
        <v>0</v>
      </c>
      <c r="AP76" s="98">
        <f t="shared" si="124"/>
        <v>0</v>
      </c>
      <c r="AQ76" s="98">
        <f t="shared" si="124"/>
        <v>0</v>
      </c>
      <c r="AR76" s="98">
        <f t="shared" si="124"/>
        <v>0</v>
      </c>
      <c r="AS76" s="98">
        <f t="shared" si="124"/>
        <v>0</v>
      </c>
      <c r="AT76" s="98">
        <f t="shared" si="124"/>
        <v>0</v>
      </c>
      <c r="AU76" s="98">
        <f t="shared" si="124"/>
        <v>0</v>
      </c>
      <c r="AV76" s="98">
        <f t="shared" si="124"/>
        <v>0</v>
      </c>
      <c r="AW76" s="98">
        <f t="shared" si="124"/>
        <v>0</v>
      </c>
      <c r="AX76" s="98">
        <f t="shared" si="124"/>
        <v>0</v>
      </c>
      <c r="AY76" s="98">
        <f t="shared" si="124"/>
        <v>0</v>
      </c>
      <c r="AZ76" s="98">
        <f t="shared" si="124"/>
        <v>0</v>
      </c>
      <c r="BA76" s="98">
        <f t="shared" si="124"/>
        <v>0</v>
      </c>
      <c r="BB76" s="98">
        <f t="shared" si="124"/>
        <v>0</v>
      </c>
      <c r="BC76" s="98">
        <f t="shared" si="124"/>
        <v>0</v>
      </c>
      <c r="BD76" s="98">
        <f t="shared" si="124"/>
        <v>0</v>
      </c>
      <c r="BE76" s="98">
        <f t="shared" si="124"/>
        <v>0</v>
      </c>
      <c r="BF76" s="98">
        <f t="shared" si="124"/>
        <v>0</v>
      </c>
      <c r="BG76" s="98">
        <f t="shared" si="124"/>
        <v>0</v>
      </c>
      <c r="BH76" s="98">
        <f t="shared" si="124"/>
        <v>0</v>
      </c>
      <c r="BI76" s="98">
        <f t="shared" si="124"/>
        <v>0</v>
      </c>
      <c r="BJ76" s="98">
        <f t="shared" si="124"/>
        <v>0</v>
      </c>
      <c r="BK76" s="98">
        <f t="shared" si="124"/>
        <v>0</v>
      </c>
      <c r="BL76" s="98">
        <f t="shared" si="124"/>
        <v>0</v>
      </c>
      <c r="BM76" s="98">
        <f t="shared" si="124"/>
        <v>0</v>
      </c>
      <c r="BN76" s="98">
        <f t="shared" si="124"/>
        <v>0</v>
      </c>
      <c r="BO76" s="98">
        <f t="shared" si="125"/>
        <v>0</v>
      </c>
      <c r="BP76" s="98">
        <f t="shared" si="125"/>
        <v>0</v>
      </c>
      <c r="BQ76" s="98">
        <f t="shared" si="125"/>
        <v>0</v>
      </c>
      <c r="BR76" s="98">
        <f t="shared" si="125"/>
        <v>0</v>
      </c>
      <c r="BS76" s="98">
        <f t="shared" si="125"/>
        <v>0</v>
      </c>
      <c r="BT76" s="98">
        <f t="shared" si="125"/>
        <v>0</v>
      </c>
      <c r="BU76" s="98">
        <f t="shared" si="125"/>
        <v>0</v>
      </c>
      <c r="BV76" s="98">
        <f t="shared" si="125"/>
        <v>0</v>
      </c>
      <c r="BW76" s="98">
        <f t="shared" si="125"/>
        <v>0</v>
      </c>
      <c r="BX76" s="98">
        <f t="shared" si="125"/>
        <v>0</v>
      </c>
      <c r="BY76" s="98">
        <f t="shared" si="125"/>
        <v>0</v>
      </c>
      <c r="BZ76" s="98">
        <f t="shared" si="125"/>
        <v>0</v>
      </c>
      <c r="CA76" s="98">
        <f t="shared" si="125"/>
        <v>0</v>
      </c>
      <c r="CB76" s="98">
        <f t="shared" si="125"/>
        <v>0</v>
      </c>
      <c r="CC76" s="98">
        <f t="shared" si="125"/>
        <v>0</v>
      </c>
      <c r="CD76" s="98">
        <f t="shared" si="125"/>
        <v>0</v>
      </c>
      <c r="CE76" s="98">
        <f t="shared" si="125"/>
        <v>0</v>
      </c>
      <c r="CF76" s="98">
        <f t="shared" si="125"/>
        <v>0</v>
      </c>
      <c r="CG76" s="98">
        <f t="shared" si="125"/>
        <v>0</v>
      </c>
      <c r="CH76" s="98">
        <f t="shared" si="125"/>
        <v>0</v>
      </c>
      <c r="CI76" s="98">
        <f t="shared" si="125"/>
        <v>0</v>
      </c>
      <c r="CJ76" s="98">
        <f t="shared" si="125"/>
        <v>0</v>
      </c>
      <c r="CK76" s="98">
        <f t="shared" si="125"/>
        <v>0</v>
      </c>
      <c r="CL76" s="98">
        <f t="shared" si="125"/>
        <v>0</v>
      </c>
      <c r="CM76" s="98">
        <f t="shared" si="125"/>
        <v>0</v>
      </c>
      <c r="CN76" s="98">
        <f t="shared" si="125"/>
        <v>0</v>
      </c>
      <c r="CO76" s="98">
        <f t="shared" si="125"/>
        <v>0</v>
      </c>
      <c r="CP76" s="98">
        <f t="shared" si="125"/>
        <v>0</v>
      </c>
      <c r="CQ76" s="98">
        <f t="shared" si="125"/>
        <v>0</v>
      </c>
      <c r="CR76" s="98">
        <f t="shared" si="125"/>
        <v>0</v>
      </c>
      <c r="CS76" s="98">
        <f t="shared" si="125"/>
        <v>0</v>
      </c>
      <c r="CT76" s="98">
        <f t="shared" si="125"/>
        <v>0</v>
      </c>
      <c r="CU76" s="98">
        <f t="shared" si="125"/>
        <v>0</v>
      </c>
      <c r="CV76" s="98">
        <f t="shared" si="125"/>
        <v>0</v>
      </c>
      <c r="CW76" s="98">
        <f t="shared" si="125"/>
        <v>0</v>
      </c>
      <c r="CX76" s="98">
        <f t="shared" si="125"/>
        <v>0</v>
      </c>
      <c r="CY76" s="98">
        <f t="shared" si="125"/>
        <v>0</v>
      </c>
      <c r="CZ76" s="98">
        <f t="shared" si="125"/>
        <v>0</v>
      </c>
      <c r="DA76" s="98">
        <f t="shared" si="125"/>
        <v>0</v>
      </c>
      <c r="DB76" s="98">
        <f t="shared" si="125"/>
        <v>0</v>
      </c>
      <c r="DC76" s="98">
        <f t="shared" si="125"/>
        <v>0</v>
      </c>
      <c r="DD76" s="98">
        <f t="shared" si="125"/>
        <v>0</v>
      </c>
      <c r="DE76" s="98">
        <f t="shared" si="125"/>
        <v>0</v>
      </c>
      <c r="DF76" s="98">
        <f t="shared" si="125"/>
        <v>0</v>
      </c>
      <c r="DG76" s="98">
        <f t="shared" si="125"/>
        <v>0</v>
      </c>
      <c r="DH76" s="98">
        <f t="shared" si="125"/>
        <v>0</v>
      </c>
      <c r="DI76" s="98">
        <f t="shared" si="125"/>
        <v>0</v>
      </c>
      <c r="DJ76" s="98">
        <f t="shared" si="125"/>
        <v>0</v>
      </c>
      <c r="DK76" s="98">
        <f t="shared" si="125"/>
        <v>0</v>
      </c>
      <c r="DL76" s="98">
        <f t="shared" si="125"/>
        <v>0</v>
      </c>
      <c r="DM76" s="98">
        <f t="shared" si="125"/>
        <v>0</v>
      </c>
      <c r="DN76" s="98">
        <f t="shared" si="125"/>
        <v>0</v>
      </c>
      <c r="DO76" s="98">
        <f t="shared" si="125"/>
        <v>0</v>
      </c>
      <c r="DP76" s="98">
        <f t="shared" si="125"/>
        <v>0</v>
      </c>
      <c r="DQ76" s="98">
        <f t="shared" si="125"/>
        <v>0</v>
      </c>
      <c r="DR76" s="98">
        <f t="shared" si="125"/>
        <v>0</v>
      </c>
      <c r="DS76" s="98">
        <f t="shared" si="125"/>
        <v>0</v>
      </c>
      <c r="DT76" s="98">
        <f t="shared" si="125"/>
        <v>0</v>
      </c>
      <c r="DU76" s="98">
        <f t="shared" si="125"/>
        <v>0</v>
      </c>
      <c r="DV76" s="98">
        <f t="shared" si="125"/>
        <v>0</v>
      </c>
      <c r="DW76" s="98">
        <f t="shared" si="125"/>
        <v>0</v>
      </c>
      <c r="DX76" s="98">
        <f t="shared" si="125"/>
        <v>0</v>
      </c>
      <c r="DY76" s="98">
        <f t="shared" si="125"/>
        <v>0</v>
      </c>
      <c r="DZ76" s="99">
        <f t="shared" si="125"/>
        <v>0</v>
      </c>
      <c r="EA76" s="107">
        <f t="shared" si="53"/>
        <v>0</v>
      </c>
      <c r="EB76" s="119">
        <f t="shared" si="54"/>
        <v>0</v>
      </c>
    </row>
    <row r="77" spans="1:148" s="35" customFormat="1" x14ac:dyDescent="0.25">
      <c r="A77" s="100" t="s">
        <v>7</v>
      </c>
      <c r="B77" s="98">
        <f t="shared" si="126"/>
        <v>0</v>
      </c>
      <c r="C77" s="98">
        <f t="shared" ref="C77:BN77" si="127">COUNTIFS(C59,"=0")</f>
        <v>0</v>
      </c>
      <c r="D77" s="98">
        <f t="shared" si="127"/>
        <v>0</v>
      </c>
      <c r="E77" s="98">
        <f t="shared" si="127"/>
        <v>0</v>
      </c>
      <c r="F77" s="98">
        <f t="shared" si="127"/>
        <v>0</v>
      </c>
      <c r="G77" s="98">
        <f t="shared" si="127"/>
        <v>0</v>
      </c>
      <c r="H77" s="98">
        <f t="shared" si="127"/>
        <v>0</v>
      </c>
      <c r="I77" s="98">
        <f t="shared" si="127"/>
        <v>0</v>
      </c>
      <c r="J77" s="98">
        <f t="shared" si="127"/>
        <v>0</v>
      </c>
      <c r="K77" s="98">
        <f t="shared" si="127"/>
        <v>0</v>
      </c>
      <c r="L77" s="98">
        <f t="shared" si="127"/>
        <v>0</v>
      </c>
      <c r="M77" s="98">
        <f t="shared" si="127"/>
        <v>0</v>
      </c>
      <c r="N77" s="98">
        <f t="shared" si="127"/>
        <v>0</v>
      </c>
      <c r="O77" s="98">
        <f t="shared" si="127"/>
        <v>0</v>
      </c>
      <c r="P77" s="98">
        <f t="shared" si="127"/>
        <v>0</v>
      </c>
      <c r="Q77" s="98">
        <f t="shared" si="127"/>
        <v>0</v>
      </c>
      <c r="R77" s="98">
        <f t="shared" si="127"/>
        <v>0</v>
      </c>
      <c r="S77" s="98">
        <f t="shared" si="127"/>
        <v>0</v>
      </c>
      <c r="T77" s="98">
        <f t="shared" si="127"/>
        <v>0</v>
      </c>
      <c r="U77" s="98">
        <f t="shared" si="127"/>
        <v>0</v>
      </c>
      <c r="V77" s="98">
        <f t="shared" si="127"/>
        <v>0</v>
      </c>
      <c r="W77" s="98">
        <f t="shared" si="127"/>
        <v>0</v>
      </c>
      <c r="X77" s="98">
        <f t="shared" si="127"/>
        <v>0</v>
      </c>
      <c r="Y77" s="98">
        <f t="shared" si="127"/>
        <v>0</v>
      </c>
      <c r="Z77" s="98">
        <f t="shared" si="127"/>
        <v>0</v>
      </c>
      <c r="AA77" s="98">
        <f t="shared" si="127"/>
        <v>0</v>
      </c>
      <c r="AB77" s="98">
        <f t="shared" si="127"/>
        <v>0</v>
      </c>
      <c r="AC77" s="98">
        <f t="shared" si="127"/>
        <v>0</v>
      </c>
      <c r="AD77" s="98">
        <f t="shared" si="127"/>
        <v>0</v>
      </c>
      <c r="AE77" s="98">
        <f t="shared" si="127"/>
        <v>0</v>
      </c>
      <c r="AF77" s="98">
        <f t="shared" si="127"/>
        <v>0</v>
      </c>
      <c r="AG77" s="98">
        <f t="shared" si="127"/>
        <v>1</v>
      </c>
      <c r="AH77" s="98">
        <f t="shared" si="127"/>
        <v>0</v>
      </c>
      <c r="AI77" s="98">
        <f t="shared" si="127"/>
        <v>0</v>
      </c>
      <c r="AJ77" s="98">
        <f t="shared" si="127"/>
        <v>0</v>
      </c>
      <c r="AK77" s="98">
        <f t="shared" si="127"/>
        <v>0</v>
      </c>
      <c r="AL77" s="98">
        <f t="shared" si="127"/>
        <v>0</v>
      </c>
      <c r="AM77" s="98">
        <f t="shared" si="127"/>
        <v>0</v>
      </c>
      <c r="AN77" s="98">
        <f t="shared" si="127"/>
        <v>0</v>
      </c>
      <c r="AO77" s="98">
        <f t="shared" si="127"/>
        <v>0</v>
      </c>
      <c r="AP77" s="98">
        <f t="shared" si="127"/>
        <v>0</v>
      </c>
      <c r="AQ77" s="98">
        <f t="shared" si="127"/>
        <v>0</v>
      </c>
      <c r="AR77" s="98">
        <f t="shared" si="127"/>
        <v>0</v>
      </c>
      <c r="AS77" s="98">
        <f t="shared" si="127"/>
        <v>0</v>
      </c>
      <c r="AT77" s="98">
        <f t="shared" si="127"/>
        <v>0</v>
      </c>
      <c r="AU77" s="98">
        <f t="shared" si="127"/>
        <v>0</v>
      </c>
      <c r="AV77" s="98">
        <f t="shared" si="127"/>
        <v>0</v>
      </c>
      <c r="AW77" s="98">
        <f t="shared" si="127"/>
        <v>0</v>
      </c>
      <c r="AX77" s="98">
        <f t="shared" si="127"/>
        <v>0</v>
      </c>
      <c r="AY77" s="98">
        <f t="shared" si="127"/>
        <v>0</v>
      </c>
      <c r="AZ77" s="98">
        <f t="shared" si="127"/>
        <v>0</v>
      </c>
      <c r="BA77" s="98">
        <f t="shared" si="127"/>
        <v>0</v>
      </c>
      <c r="BB77" s="98">
        <f t="shared" si="127"/>
        <v>0</v>
      </c>
      <c r="BC77" s="98">
        <f t="shared" si="127"/>
        <v>0</v>
      </c>
      <c r="BD77" s="98">
        <f t="shared" si="127"/>
        <v>0</v>
      </c>
      <c r="BE77" s="98">
        <f t="shared" si="127"/>
        <v>0</v>
      </c>
      <c r="BF77" s="98">
        <f t="shared" si="127"/>
        <v>0</v>
      </c>
      <c r="BG77" s="98">
        <f t="shared" si="127"/>
        <v>0</v>
      </c>
      <c r="BH77" s="98">
        <f t="shared" si="127"/>
        <v>0</v>
      </c>
      <c r="BI77" s="98">
        <f t="shared" si="127"/>
        <v>0</v>
      </c>
      <c r="BJ77" s="98">
        <f t="shared" si="127"/>
        <v>0</v>
      </c>
      <c r="BK77" s="98">
        <f t="shared" si="127"/>
        <v>0</v>
      </c>
      <c r="BL77" s="98">
        <f t="shared" si="127"/>
        <v>0</v>
      </c>
      <c r="BM77" s="98">
        <f t="shared" si="127"/>
        <v>0</v>
      </c>
      <c r="BN77" s="98">
        <f t="shared" si="127"/>
        <v>0</v>
      </c>
      <c r="BO77" s="98">
        <f t="shared" si="125"/>
        <v>0</v>
      </c>
      <c r="BP77" s="98">
        <f t="shared" si="125"/>
        <v>0</v>
      </c>
      <c r="BQ77" s="98">
        <f t="shared" si="125"/>
        <v>0</v>
      </c>
      <c r="BR77" s="98">
        <f t="shared" si="125"/>
        <v>0</v>
      </c>
      <c r="BS77" s="98">
        <f t="shared" si="125"/>
        <v>0</v>
      </c>
      <c r="BT77" s="98">
        <f t="shared" si="125"/>
        <v>0</v>
      </c>
      <c r="BU77" s="98">
        <f t="shared" si="125"/>
        <v>0</v>
      </c>
      <c r="BV77" s="98">
        <f t="shared" si="125"/>
        <v>0</v>
      </c>
      <c r="BW77" s="98">
        <f t="shared" si="125"/>
        <v>0</v>
      </c>
      <c r="BX77" s="98">
        <f t="shared" si="125"/>
        <v>0</v>
      </c>
      <c r="BY77" s="98">
        <f t="shared" si="125"/>
        <v>0</v>
      </c>
      <c r="BZ77" s="98">
        <f t="shared" si="125"/>
        <v>0</v>
      </c>
      <c r="CA77" s="98">
        <f t="shared" si="125"/>
        <v>0</v>
      </c>
      <c r="CB77" s="98">
        <f t="shared" si="125"/>
        <v>0</v>
      </c>
      <c r="CC77" s="98">
        <f t="shared" si="125"/>
        <v>0</v>
      </c>
      <c r="CD77" s="98">
        <f t="shared" si="125"/>
        <v>0</v>
      </c>
      <c r="CE77" s="98">
        <f t="shared" si="125"/>
        <v>0</v>
      </c>
      <c r="CF77" s="98">
        <f t="shared" si="125"/>
        <v>0</v>
      </c>
      <c r="CG77" s="98">
        <f t="shared" si="125"/>
        <v>0</v>
      </c>
      <c r="CH77" s="98">
        <f t="shared" si="125"/>
        <v>0</v>
      </c>
      <c r="CI77" s="98">
        <f t="shared" si="125"/>
        <v>0</v>
      </c>
      <c r="CJ77" s="98">
        <f t="shared" si="125"/>
        <v>1</v>
      </c>
      <c r="CK77" s="98">
        <f t="shared" si="125"/>
        <v>1</v>
      </c>
      <c r="CL77" s="98">
        <f t="shared" si="125"/>
        <v>0</v>
      </c>
      <c r="CM77" s="98">
        <f t="shared" si="125"/>
        <v>0</v>
      </c>
      <c r="CN77" s="98">
        <f t="shared" si="125"/>
        <v>1</v>
      </c>
      <c r="CO77" s="98">
        <f t="shared" si="125"/>
        <v>1</v>
      </c>
      <c r="CP77" s="98">
        <f t="shared" si="125"/>
        <v>0</v>
      </c>
      <c r="CQ77" s="98">
        <f t="shared" si="125"/>
        <v>0</v>
      </c>
      <c r="CR77" s="98">
        <f t="shared" si="125"/>
        <v>0</v>
      </c>
      <c r="CS77" s="98">
        <f t="shared" si="125"/>
        <v>0</v>
      </c>
      <c r="CT77" s="98">
        <f t="shared" si="125"/>
        <v>0</v>
      </c>
      <c r="CU77" s="98">
        <f t="shared" si="125"/>
        <v>0</v>
      </c>
      <c r="CV77" s="98">
        <f t="shared" si="125"/>
        <v>0</v>
      </c>
      <c r="CW77" s="98">
        <f t="shared" si="125"/>
        <v>0</v>
      </c>
      <c r="CX77" s="98">
        <f t="shared" si="125"/>
        <v>0</v>
      </c>
      <c r="CY77" s="98">
        <f t="shared" si="125"/>
        <v>0</v>
      </c>
      <c r="CZ77" s="98">
        <f t="shared" si="125"/>
        <v>0</v>
      </c>
      <c r="DA77" s="98">
        <f t="shared" si="125"/>
        <v>0</v>
      </c>
      <c r="DB77" s="98">
        <f t="shared" si="125"/>
        <v>0</v>
      </c>
      <c r="DC77" s="98">
        <f t="shared" si="125"/>
        <v>0</v>
      </c>
      <c r="DD77" s="98">
        <f t="shared" si="125"/>
        <v>0</v>
      </c>
      <c r="DE77" s="98">
        <f t="shared" si="125"/>
        <v>0</v>
      </c>
      <c r="DF77" s="98">
        <f t="shared" si="125"/>
        <v>0</v>
      </c>
      <c r="DG77" s="98">
        <f t="shared" si="125"/>
        <v>0</v>
      </c>
      <c r="DH77" s="98">
        <f t="shared" si="125"/>
        <v>0</v>
      </c>
      <c r="DI77" s="98">
        <f t="shared" si="125"/>
        <v>0</v>
      </c>
      <c r="DJ77" s="98">
        <f t="shared" si="125"/>
        <v>0</v>
      </c>
      <c r="DK77" s="98">
        <f t="shared" si="125"/>
        <v>0</v>
      </c>
      <c r="DL77" s="98">
        <f t="shared" si="125"/>
        <v>0</v>
      </c>
      <c r="DM77" s="98">
        <f t="shared" si="125"/>
        <v>0</v>
      </c>
      <c r="DN77" s="98">
        <f t="shared" si="125"/>
        <v>0</v>
      </c>
      <c r="DO77" s="98">
        <f t="shared" si="125"/>
        <v>0</v>
      </c>
      <c r="DP77" s="98">
        <f t="shared" si="125"/>
        <v>0</v>
      </c>
      <c r="DQ77" s="98">
        <f t="shared" si="125"/>
        <v>0</v>
      </c>
      <c r="DR77" s="98">
        <f t="shared" si="125"/>
        <v>0</v>
      </c>
      <c r="DS77" s="98">
        <f t="shared" si="125"/>
        <v>0</v>
      </c>
      <c r="DT77" s="98">
        <f t="shared" si="125"/>
        <v>0</v>
      </c>
      <c r="DU77" s="98">
        <f t="shared" si="125"/>
        <v>0</v>
      </c>
      <c r="DV77" s="98">
        <f t="shared" si="125"/>
        <v>0</v>
      </c>
      <c r="DW77" s="98">
        <f t="shared" si="125"/>
        <v>0</v>
      </c>
      <c r="DX77" s="98">
        <f t="shared" si="125"/>
        <v>0</v>
      </c>
      <c r="DY77" s="98">
        <f t="shared" si="125"/>
        <v>0</v>
      </c>
      <c r="DZ77" s="99">
        <f t="shared" si="125"/>
        <v>0</v>
      </c>
      <c r="EA77" s="107">
        <f>SUM(B77:DZ77)</f>
        <v>5</v>
      </c>
      <c r="EB77" s="119">
        <f t="shared" si="54"/>
        <v>3.8759689922480618</v>
      </c>
    </row>
    <row r="78" spans="1:148" s="35" customFormat="1" x14ac:dyDescent="0.25">
      <c r="A78" s="97" t="s">
        <v>10</v>
      </c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  <c r="CX78" s="98"/>
      <c r="CY78" s="98"/>
      <c r="CZ78" s="98"/>
      <c r="DA78" s="98"/>
      <c r="DB78" s="98"/>
      <c r="DC78" s="98"/>
      <c r="DD78" s="98"/>
      <c r="DE78" s="98"/>
      <c r="DF78" s="98"/>
      <c r="DG78" s="98"/>
      <c r="DH78" s="98"/>
      <c r="DI78" s="98"/>
      <c r="DJ78" s="98"/>
      <c r="DK78" s="98"/>
      <c r="DL78" s="98"/>
      <c r="DM78" s="98"/>
      <c r="DN78" s="98"/>
      <c r="DO78" s="98"/>
      <c r="DP78" s="98"/>
      <c r="DQ78" s="98"/>
      <c r="DR78" s="98"/>
      <c r="DS78" s="98"/>
      <c r="DT78" s="98"/>
      <c r="DU78" s="98"/>
      <c r="DV78" s="98"/>
      <c r="DW78" s="98"/>
      <c r="DX78" s="98"/>
      <c r="DY78" s="98"/>
      <c r="DZ78" s="99"/>
      <c r="EA78" s="107"/>
      <c r="EB78" s="119"/>
    </row>
    <row r="79" spans="1:148" s="35" customFormat="1" x14ac:dyDescent="0.25">
      <c r="A79" s="100" t="s">
        <v>9</v>
      </c>
      <c r="B79" s="98">
        <f t="shared" si="126"/>
        <v>0</v>
      </c>
      <c r="C79" s="98">
        <f t="shared" ref="C79:BN81" si="128">COUNTIFS(C61,"=0")</f>
        <v>0</v>
      </c>
      <c r="D79" s="98">
        <f t="shared" si="128"/>
        <v>0</v>
      </c>
      <c r="E79" s="98">
        <f t="shared" si="128"/>
        <v>0</v>
      </c>
      <c r="F79" s="98">
        <f t="shared" si="128"/>
        <v>0</v>
      </c>
      <c r="G79" s="98">
        <f t="shared" si="128"/>
        <v>0</v>
      </c>
      <c r="H79" s="98">
        <f t="shared" si="128"/>
        <v>0</v>
      </c>
      <c r="I79" s="98">
        <f t="shared" si="128"/>
        <v>0</v>
      </c>
      <c r="J79" s="98">
        <f t="shared" si="128"/>
        <v>0</v>
      </c>
      <c r="K79" s="98">
        <f t="shared" si="128"/>
        <v>0</v>
      </c>
      <c r="L79" s="98">
        <f t="shared" si="128"/>
        <v>0</v>
      </c>
      <c r="M79" s="98">
        <f t="shared" si="128"/>
        <v>0</v>
      </c>
      <c r="N79" s="98">
        <f t="shared" si="128"/>
        <v>0</v>
      </c>
      <c r="O79" s="98">
        <f t="shared" si="128"/>
        <v>0</v>
      </c>
      <c r="P79" s="98">
        <f t="shared" si="128"/>
        <v>0</v>
      </c>
      <c r="Q79" s="98">
        <f t="shared" si="128"/>
        <v>0</v>
      </c>
      <c r="R79" s="98">
        <f t="shared" si="128"/>
        <v>0</v>
      </c>
      <c r="S79" s="98">
        <f t="shared" si="128"/>
        <v>0</v>
      </c>
      <c r="T79" s="98">
        <f t="shared" si="128"/>
        <v>0</v>
      </c>
      <c r="U79" s="98">
        <f t="shared" si="128"/>
        <v>0</v>
      </c>
      <c r="V79" s="98">
        <f t="shared" si="128"/>
        <v>0</v>
      </c>
      <c r="W79" s="98">
        <f t="shared" si="128"/>
        <v>0</v>
      </c>
      <c r="X79" s="98">
        <f t="shared" si="128"/>
        <v>0</v>
      </c>
      <c r="Y79" s="98">
        <f t="shared" si="128"/>
        <v>0</v>
      </c>
      <c r="Z79" s="98">
        <f t="shared" si="128"/>
        <v>0</v>
      </c>
      <c r="AA79" s="98">
        <f t="shared" si="128"/>
        <v>0</v>
      </c>
      <c r="AB79" s="98">
        <f t="shared" si="128"/>
        <v>0</v>
      </c>
      <c r="AC79" s="98">
        <f t="shared" si="128"/>
        <v>0</v>
      </c>
      <c r="AD79" s="98">
        <f t="shared" si="128"/>
        <v>0</v>
      </c>
      <c r="AE79" s="98">
        <f t="shared" si="128"/>
        <v>0</v>
      </c>
      <c r="AF79" s="98">
        <f t="shared" si="128"/>
        <v>0</v>
      </c>
      <c r="AG79" s="98">
        <f t="shared" si="128"/>
        <v>0</v>
      </c>
      <c r="AH79" s="98">
        <f t="shared" si="128"/>
        <v>0</v>
      </c>
      <c r="AI79" s="98">
        <f t="shared" si="128"/>
        <v>0</v>
      </c>
      <c r="AJ79" s="98">
        <f t="shared" si="128"/>
        <v>0</v>
      </c>
      <c r="AK79" s="98">
        <f t="shared" si="128"/>
        <v>0</v>
      </c>
      <c r="AL79" s="98">
        <f t="shared" si="128"/>
        <v>0</v>
      </c>
      <c r="AM79" s="98">
        <f t="shared" si="128"/>
        <v>0</v>
      </c>
      <c r="AN79" s="98">
        <f t="shared" si="128"/>
        <v>0</v>
      </c>
      <c r="AO79" s="98">
        <f t="shared" si="128"/>
        <v>0</v>
      </c>
      <c r="AP79" s="98">
        <f t="shared" si="128"/>
        <v>0</v>
      </c>
      <c r="AQ79" s="98">
        <f t="shared" si="128"/>
        <v>0</v>
      </c>
      <c r="AR79" s="98">
        <f t="shared" si="128"/>
        <v>0</v>
      </c>
      <c r="AS79" s="98">
        <f t="shared" si="128"/>
        <v>0</v>
      </c>
      <c r="AT79" s="98">
        <f t="shared" si="128"/>
        <v>0</v>
      </c>
      <c r="AU79" s="98">
        <f t="shared" si="128"/>
        <v>0</v>
      </c>
      <c r="AV79" s="98">
        <f t="shared" si="128"/>
        <v>0</v>
      </c>
      <c r="AW79" s="98">
        <f t="shared" si="128"/>
        <v>0</v>
      </c>
      <c r="AX79" s="98">
        <f t="shared" si="128"/>
        <v>0</v>
      </c>
      <c r="AY79" s="98">
        <f t="shared" si="128"/>
        <v>0</v>
      </c>
      <c r="AZ79" s="98">
        <f t="shared" si="128"/>
        <v>0</v>
      </c>
      <c r="BA79" s="98">
        <f t="shared" si="128"/>
        <v>0</v>
      </c>
      <c r="BB79" s="98">
        <f t="shared" si="128"/>
        <v>0</v>
      </c>
      <c r="BC79" s="98">
        <f t="shared" si="128"/>
        <v>0</v>
      </c>
      <c r="BD79" s="98">
        <f t="shared" si="128"/>
        <v>0</v>
      </c>
      <c r="BE79" s="98">
        <f t="shared" si="128"/>
        <v>0</v>
      </c>
      <c r="BF79" s="98">
        <f t="shared" si="128"/>
        <v>0</v>
      </c>
      <c r="BG79" s="98">
        <f t="shared" si="128"/>
        <v>0</v>
      </c>
      <c r="BH79" s="98">
        <f t="shared" si="128"/>
        <v>0</v>
      </c>
      <c r="BI79" s="98">
        <f t="shared" si="128"/>
        <v>0</v>
      </c>
      <c r="BJ79" s="98">
        <f t="shared" si="128"/>
        <v>0</v>
      </c>
      <c r="BK79" s="98">
        <f t="shared" si="128"/>
        <v>0</v>
      </c>
      <c r="BL79" s="98">
        <f t="shared" si="128"/>
        <v>0</v>
      </c>
      <c r="BM79" s="98">
        <f t="shared" si="128"/>
        <v>0</v>
      </c>
      <c r="BN79" s="98">
        <f t="shared" si="128"/>
        <v>0</v>
      </c>
      <c r="BO79" s="98">
        <f t="shared" ref="BO79:DZ81" si="129">COUNTIFS(BO61,"=0")</f>
        <v>0</v>
      </c>
      <c r="BP79" s="98">
        <f t="shared" si="129"/>
        <v>0</v>
      </c>
      <c r="BQ79" s="98">
        <f t="shared" si="129"/>
        <v>0</v>
      </c>
      <c r="BR79" s="98">
        <f t="shared" si="129"/>
        <v>0</v>
      </c>
      <c r="BS79" s="98">
        <f t="shared" si="129"/>
        <v>0</v>
      </c>
      <c r="BT79" s="98">
        <f t="shared" si="129"/>
        <v>0</v>
      </c>
      <c r="BU79" s="98">
        <f t="shared" si="129"/>
        <v>0</v>
      </c>
      <c r="BV79" s="98">
        <f t="shared" si="129"/>
        <v>0</v>
      </c>
      <c r="BW79" s="98">
        <f t="shared" si="129"/>
        <v>0</v>
      </c>
      <c r="BX79" s="98">
        <f t="shared" si="129"/>
        <v>0</v>
      </c>
      <c r="BY79" s="98">
        <f t="shared" si="129"/>
        <v>0</v>
      </c>
      <c r="BZ79" s="98">
        <f t="shared" si="129"/>
        <v>0</v>
      </c>
      <c r="CA79" s="98">
        <f t="shared" si="129"/>
        <v>0</v>
      </c>
      <c r="CB79" s="98">
        <f t="shared" si="129"/>
        <v>0</v>
      </c>
      <c r="CC79" s="98">
        <f t="shared" si="129"/>
        <v>0</v>
      </c>
      <c r="CD79" s="98">
        <f t="shared" si="129"/>
        <v>0</v>
      </c>
      <c r="CE79" s="98">
        <f t="shared" si="129"/>
        <v>0</v>
      </c>
      <c r="CF79" s="98">
        <f t="shared" si="129"/>
        <v>0</v>
      </c>
      <c r="CG79" s="98">
        <f t="shared" si="129"/>
        <v>0</v>
      </c>
      <c r="CH79" s="98">
        <f t="shared" si="129"/>
        <v>0</v>
      </c>
      <c r="CI79" s="98">
        <f t="shared" si="129"/>
        <v>0</v>
      </c>
      <c r="CJ79" s="98">
        <f t="shared" si="129"/>
        <v>0</v>
      </c>
      <c r="CK79" s="98">
        <f t="shared" si="129"/>
        <v>0</v>
      </c>
      <c r="CL79" s="98">
        <f t="shared" si="129"/>
        <v>0</v>
      </c>
      <c r="CM79" s="98">
        <f t="shared" si="129"/>
        <v>0</v>
      </c>
      <c r="CN79" s="98">
        <f t="shared" si="129"/>
        <v>0</v>
      </c>
      <c r="CO79" s="98">
        <f t="shared" si="129"/>
        <v>0</v>
      </c>
      <c r="CP79" s="98">
        <f t="shared" si="129"/>
        <v>0</v>
      </c>
      <c r="CQ79" s="98">
        <f t="shared" si="129"/>
        <v>0</v>
      </c>
      <c r="CR79" s="98">
        <f t="shared" si="129"/>
        <v>0</v>
      </c>
      <c r="CS79" s="98">
        <f t="shared" si="129"/>
        <v>0</v>
      </c>
      <c r="CT79" s="98">
        <f t="shared" si="129"/>
        <v>0</v>
      </c>
      <c r="CU79" s="98">
        <f t="shared" si="129"/>
        <v>0</v>
      </c>
      <c r="CV79" s="98">
        <f t="shared" si="129"/>
        <v>0</v>
      </c>
      <c r="CW79" s="98">
        <f t="shared" si="129"/>
        <v>0</v>
      </c>
      <c r="CX79" s="98">
        <f t="shared" si="129"/>
        <v>0</v>
      </c>
      <c r="CY79" s="98">
        <f t="shared" si="129"/>
        <v>0</v>
      </c>
      <c r="CZ79" s="98">
        <f t="shared" si="129"/>
        <v>0</v>
      </c>
      <c r="DA79" s="98">
        <f t="shared" si="129"/>
        <v>0</v>
      </c>
      <c r="DB79" s="98">
        <f t="shared" si="129"/>
        <v>0</v>
      </c>
      <c r="DC79" s="98">
        <f t="shared" si="129"/>
        <v>0</v>
      </c>
      <c r="DD79" s="98">
        <f t="shared" si="129"/>
        <v>0</v>
      </c>
      <c r="DE79" s="98">
        <f t="shared" si="129"/>
        <v>0</v>
      </c>
      <c r="DF79" s="98">
        <f t="shared" si="129"/>
        <v>0</v>
      </c>
      <c r="DG79" s="98">
        <f t="shared" si="129"/>
        <v>0</v>
      </c>
      <c r="DH79" s="98">
        <f t="shared" si="129"/>
        <v>0</v>
      </c>
      <c r="DI79" s="98">
        <f t="shared" si="129"/>
        <v>0</v>
      </c>
      <c r="DJ79" s="98">
        <f t="shared" si="129"/>
        <v>0</v>
      </c>
      <c r="DK79" s="98">
        <f t="shared" si="129"/>
        <v>0</v>
      </c>
      <c r="DL79" s="98">
        <f t="shared" si="129"/>
        <v>0</v>
      </c>
      <c r="DM79" s="98">
        <f t="shared" si="129"/>
        <v>0</v>
      </c>
      <c r="DN79" s="98">
        <f t="shared" si="129"/>
        <v>0</v>
      </c>
      <c r="DO79" s="98">
        <f t="shared" si="129"/>
        <v>0</v>
      </c>
      <c r="DP79" s="98">
        <f t="shared" si="129"/>
        <v>0</v>
      </c>
      <c r="DQ79" s="98">
        <f t="shared" si="129"/>
        <v>0</v>
      </c>
      <c r="DR79" s="98">
        <f t="shared" si="129"/>
        <v>0</v>
      </c>
      <c r="DS79" s="98">
        <f t="shared" si="129"/>
        <v>0</v>
      </c>
      <c r="DT79" s="98">
        <f t="shared" si="129"/>
        <v>0</v>
      </c>
      <c r="DU79" s="98">
        <f t="shared" si="129"/>
        <v>0</v>
      </c>
      <c r="DV79" s="98">
        <f t="shared" si="129"/>
        <v>0</v>
      </c>
      <c r="DW79" s="98">
        <f t="shared" si="129"/>
        <v>0</v>
      </c>
      <c r="DX79" s="98">
        <f t="shared" si="129"/>
        <v>0</v>
      </c>
      <c r="DY79" s="98">
        <f t="shared" si="129"/>
        <v>0</v>
      </c>
      <c r="DZ79" s="99">
        <f t="shared" si="129"/>
        <v>0</v>
      </c>
      <c r="EA79" s="107">
        <f t="shared" si="53"/>
        <v>0</v>
      </c>
      <c r="EB79" s="119">
        <f t="shared" si="54"/>
        <v>0</v>
      </c>
    </row>
    <row r="80" spans="1:148" s="35" customFormat="1" x14ac:dyDescent="0.25">
      <c r="A80" s="100" t="s">
        <v>8</v>
      </c>
      <c r="B80" s="98">
        <f t="shared" si="126"/>
        <v>0</v>
      </c>
      <c r="C80" s="98">
        <f t="shared" si="128"/>
        <v>0</v>
      </c>
      <c r="D80" s="98">
        <f t="shared" si="128"/>
        <v>0</v>
      </c>
      <c r="E80" s="98">
        <f t="shared" si="128"/>
        <v>0</v>
      </c>
      <c r="F80" s="98">
        <f t="shared" si="128"/>
        <v>0</v>
      </c>
      <c r="G80" s="98">
        <f t="shared" si="128"/>
        <v>0</v>
      </c>
      <c r="H80" s="98">
        <f t="shared" si="128"/>
        <v>0</v>
      </c>
      <c r="I80" s="98">
        <f t="shared" si="128"/>
        <v>0</v>
      </c>
      <c r="J80" s="98">
        <f t="shared" si="128"/>
        <v>0</v>
      </c>
      <c r="K80" s="98">
        <f t="shared" si="128"/>
        <v>0</v>
      </c>
      <c r="L80" s="98">
        <f t="shared" si="128"/>
        <v>0</v>
      </c>
      <c r="M80" s="98">
        <f t="shared" si="128"/>
        <v>0</v>
      </c>
      <c r="N80" s="98">
        <f t="shared" si="128"/>
        <v>0</v>
      </c>
      <c r="O80" s="98">
        <f t="shared" si="128"/>
        <v>0</v>
      </c>
      <c r="P80" s="98">
        <f t="shared" si="128"/>
        <v>0</v>
      </c>
      <c r="Q80" s="98">
        <f t="shared" si="128"/>
        <v>0</v>
      </c>
      <c r="R80" s="98">
        <f t="shared" si="128"/>
        <v>0</v>
      </c>
      <c r="S80" s="98">
        <f t="shared" si="128"/>
        <v>0</v>
      </c>
      <c r="T80" s="98">
        <f t="shared" si="128"/>
        <v>0</v>
      </c>
      <c r="U80" s="98">
        <f t="shared" si="128"/>
        <v>0</v>
      </c>
      <c r="V80" s="98">
        <f t="shared" si="128"/>
        <v>0</v>
      </c>
      <c r="W80" s="98">
        <f t="shared" si="128"/>
        <v>0</v>
      </c>
      <c r="X80" s="98">
        <f t="shared" si="128"/>
        <v>0</v>
      </c>
      <c r="Y80" s="98">
        <f t="shared" si="128"/>
        <v>0</v>
      </c>
      <c r="Z80" s="98">
        <f t="shared" si="128"/>
        <v>0</v>
      </c>
      <c r="AA80" s="98">
        <f t="shared" si="128"/>
        <v>0</v>
      </c>
      <c r="AB80" s="98">
        <f t="shared" si="128"/>
        <v>0</v>
      </c>
      <c r="AC80" s="98">
        <f t="shared" si="128"/>
        <v>0</v>
      </c>
      <c r="AD80" s="98">
        <f t="shared" si="128"/>
        <v>0</v>
      </c>
      <c r="AE80" s="98">
        <f t="shared" si="128"/>
        <v>0</v>
      </c>
      <c r="AF80" s="98">
        <f t="shared" si="128"/>
        <v>0</v>
      </c>
      <c r="AG80" s="98">
        <f t="shared" si="128"/>
        <v>0</v>
      </c>
      <c r="AH80" s="98">
        <f t="shared" si="128"/>
        <v>0</v>
      </c>
      <c r="AI80" s="98">
        <f t="shared" si="128"/>
        <v>0</v>
      </c>
      <c r="AJ80" s="98">
        <f t="shared" si="128"/>
        <v>0</v>
      </c>
      <c r="AK80" s="98">
        <f t="shared" si="128"/>
        <v>0</v>
      </c>
      <c r="AL80" s="98">
        <f t="shared" si="128"/>
        <v>0</v>
      </c>
      <c r="AM80" s="98">
        <f t="shared" si="128"/>
        <v>0</v>
      </c>
      <c r="AN80" s="98">
        <f t="shared" si="128"/>
        <v>0</v>
      </c>
      <c r="AO80" s="98">
        <f t="shared" si="128"/>
        <v>0</v>
      </c>
      <c r="AP80" s="98">
        <f t="shared" si="128"/>
        <v>0</v>
      </c>
      <c r="AQ80" s="98">
        <f t="shared" si="128"/>
        <v>0</v>
      </c>
      <c r="AR80" s="98">
        <f t="shared" si="128"/>
        <v>0</v>
      </c>
      <c r="AS80" s="98">
        <f t="shared" si="128"/>
        <v>0</v>
      </c>
      <c r="AT80" s="98">
        <f t="shared" si="128"/>
        <v>0</v>
      </c>
      <c r="AU80" s="98">
        <f t="shared" si="128"/>
        <v>0</v>
      </c>
      <c r="AV80" s="98">
        <f t="shared" si="128"/>
        <v>0</v>
      </c>
      <c r="AW80" s="98">
        <f t="shared" si="128"/>
        <v>0</v>
      </c>
      <c r="AX80" s="98">
        <f t="shared" si="128"/>
        <v>0</v>
      </c>
      <c r="AY80" s="98">
        <f t="shared" si="128"/>
        <v>0</v>
      </c>
      <c r="AZ80" s="98">
        <f t="shared" si="128"/>
        <v>0</v>
      </c>
      <c r="BA80" s="98">
        <f t="shared" si="128"/>
        <v>0</v>
      </c>
      <c r="BB80" s="98">
        <f t="shared" si="128"/>
        <v>0</v>
      </c>
      <c r="BC80" s="98">
        <f t="shared" si="128"/>
        <v>0</v>
      </c>
      <c r="BD80" s="98">
        <f t="shared" si="128"/>
        <v>0</v>
      </c>
      <c r="BE80" s="98">
        <f t="shared" si="128"/>
        <v>0</v>
      </c>
      <c r="BF80" s="98">
        <f t="shared" si="128"/>
        <v>0</v>
      </c>
      <c r="BG80" s="98">
        <f t="shared" si="128"/>
        <v>0</v>
      </c>
      <c r="BH80" s="98">
        <f t="shared" si="128"/>
        <v>0</v>
      </c>
      <c r="BI80" s="98">
        <f t="shared" si="128"/>
        <v>0</v>
      </c>
      <c r="BJ80" s="98">
        <f t="shared" si="128"/>
        <v>0</v>
      </c>
      <c r="BK80" s="98">
        <f t="shared" si="128"/>
        <v>0</v>
      </c>
      <c r="BL80" s="98">
        <f t="shared" si="128"/>
        <v>0</v>
      </c>
      <c r="BM80" s="98">
        <f t="shared" si="128"/>
        <v>0</v>
      </c>
      <c r="BN80" s="98">
        <f t="shared" si="128"/>
        <v>0</v>
      </c>
      <c r="BO80" s="98">
        <f t="shared" si="129"/>
        <v>0</v>
      </c>
      <c r="BP80" s="98">
        <f t="shared" si="129"/>
        <v>0</v>
      </c>
      <c r="BQ80" s="98">
        <f t="shared" si="129"/>
        <v>0</v>
      </c>
      <c r="BR80" s="98">
        <f t="shared" si="129"/>
        <v>0</v>
      </c>
      <c r="BS80" s="98">
        <f t="shared" si="129"/>
        <v>0</v>
      </c>
      <c r="BT80" s="98">
        <f t="shared" si="129"/>
        <v>0</v>
      </c>
      <c r="BU80" s="98">
        <f t="shared" si="129"/>
        <v>0</v>
      </c>
      <c r="BV80" s="98">
        <f t="shared" si="129"/>
        <v>0</v>
      </c>
      <c r="BW80" s="98">
        <f t="shared" si="129"/>
        <v>0</v>
      </c>
      <c r="BX80" s="98">
        <f t="shared" si="129"/>
        <v>0</v>
      </c>
      <c r="BY80" s="98">
        <f t="shared" si="129"/>
        <v>0</v>
      </c>
      <c r="BZ80" s="98">
        <f t="shared" si="129"/>
        <v>0</v>
      </c>
      <c r="CA80" s="98">
        <f t="shared" si="129"/>
        <v>0</v>
      </c>
      <c r="CB80" s="98">
        <f t="shared" si="129"/>
        <v>0</v>
      </c>
      <c r="CC80" s="98">
        <f t="shared" si="129"/>
        <v>0</v>
      </c>
      <c r="CD80" s="98">
        <f t="shared" si="129"/>
        <v>0</v>
      </c>
      <c r="CE80" s="98">
        <f t="shared" si="129"/>
        <v>0</v>
      </c>
      <c r="CF80" s="98">
        <f t="shared" si="129"/>
        <v>0</v>
      </c>
      <c r="CG80" s="98">
        <f t="shared" si="129"/>
        <v>0</v>
      </c>
      <c r="CH80" s="98">
        <f t="shared" si="129"/>
        <v>0</v>
      </c>
      <c r="CI80" s="98">
        <f t="shared" si="129"/>
        <v>0</v>
      </c>
      <c r="CJ80" s="98">
        <f t="shared" si="129"/>
        <v>0</v>
      </c>
      <c r="CK80" s="98">
        <f t="shared" si="129"/>
        <v>0</v>
      </c>
      <c r="CL80" s="98">
        <f t="shared" si="129"/>
        <v>0</v>
      </c>
      <c r="CM80" s="98">
        <f t="shared" si="129"/>
        <v>0</v>
      </c>
      <c r="CN80" s="98">
        <f t="shared" si="129"/>
        <v>0</v>
      </c>
      <c r="CO80" s="98">
        <f t="shared" si="129"/>
        <v>0</v>
      </c>
      <c r="CP80" s="98">
        <f t="shared" si="129"/>
        <v>0</v>
      </c>
      <c r="CQ80" s="98">
        <f t="shared" si="129"/>
        <v>0</v>
      </c>
      <c r="CR80" s="98">
        <f t="shared" si="129"/>
        <v>0</v>
      </c>
      <c r="CS80" s="98">
        <f t="shared" si="129"/>
        <v>0</v>
      </c>
      <c r="CT80" s="98">
        <f t="shared" si="129"/>
        <v>0</v>
      </c>
      <c r="CU80" s="98">
        <f t="shared" si="129"/>
        <v>0</v>
      </c>
      <c r="CV80" s="98">
        <f t="shared" si="129"/>
        <v>0</v>
      </c>
      <c r="CW80" s="98">
        <f t="shared" si="129"/>
        <v>0</v>
      </c>
      <c r="CX80" s="98">
        <f t="shared" si="129"/>
        <v>0</v>
      </c>
      <c r="CY80" s="98">
        <f t="shared" si="129"/>
        <v>0</v>
      </c>
      <c r="CZ80" s="98">
        <f t="shared" si="129"/>
        <v>0</v>
      </c>
      <c r="DA80" s="98">
        <f t="shared" si="129"/>
        <v>0</v>
      </c>
      <c r="DB80" s="98">
        <f t="shared" si="129"/>
        <v>0</v>
      </c>
      <c r="DC80" s="98">
        <f t="shared" si="129"/>
        <v>0</v>
      </c>
      <c r="DD80" s="98">
        <f t="shared" si="129"/>
        <v>0</v>
      </c>
      <c r="DE80" s="98">
        <f t="shared" si="129"/>
        <v>0</v>
      </c>
      <c r="DF80" s="98">
        <f t="shared" si="129"/>
        <v>0</v>
      </c>
      <c r="DG80" s="98">
        <f t="shared" si="129"/>
        <v>0</v>
      </c>
      <c r="DH80" s="98">
        <f t="shared" si="129"/>
        <v>0</v>
      </c>
      <c r="DI80" s="98">
        <f t="shared" si="129"/>
        <v>0</v>
      </c>
      <c r="DJ80" s="98">
        <f t="shared" si="129"/>
        <v>0</v>
      </c>
      <c r="DK80" s="98">
        <f t="shared" si="129"/>
        <v>0</v>
      </c>
      <c r="DL80" s="98">
        <f t="shared" si="129"/>
        <v>0</v>
      </c>
      <c r="DM80" s="98">
        <f t="shared" si="129"/>
        <v>0</v>
      </c>
      <c r="DN80" s="98">
        <f t="shared" si="129"/>
        <v>0</v>
      </c>
      <c r="DO80" s="98">
        <f t="shared" si="129"/>
        <v>0</v>
      </c>
      <c r="DP80" s="98">
        <f t="shared" si="129"/>
        <v>0</v>
      </c>
      <c r="DQ80" s="98">
        <f t="shared" si="129"/>
        <v>0</v>
      </c>
      <c r="DR80" s="98">
        <f t="shared" si="129"/>
        <v>0</v>
      </c>
      <c r="DS80" s="98">
        <f t="shared" si="129"/>
        <v>0</v>
      </c>
      <c r="DT80" s="98">
        <f t="shared" si="129"/>
        <v>0</v>
      </c>
      <c r="DU80" s="98">
        <f t="shared" si="129"/>
        <v>0</v>
      </c>
      <c r="DV80" s="98">
        <f t="shared" si="129"/>
        <v>0</v>
      </c>
      <c r="DW80" s="98">
        <f t="shared" si="129"/>
        <v>0</v>
      </c>
      <c r="DX80" s="98">
        <f t="shared" si="129"/>
        <v>0</v>
      </c>
      <c r="DY80" s="98">
        <f t="shared" si="129"/>
        <v>0</v>
      </c>
      <c r="DZ80" s="99">
        <f t="shared" si="129"/>
        <v>0</v>
      </c>
      <c r="EA80" s="107">
        <f t="shared" si="53"/>
        <v>0</v>
      </c>
      <c r="EB80" s="119">
        <f t="shared" si="54"/>
        <v>0</v>
      </c>
    </row>
    <row r="81" spans="1:132" s="35" customFormat="1" x14ac:dyDescent="0.25">
      <c r="A81" s="100" t="s">
        <v>7</v>
      </c>
      <c r="B81" s="98">
        <f t="shared" si="126"/>
        <v>0</v>
      </c>
      <c r="C81" s="98">
        <f t="shared" si="128"/>
        <v>0</v>
      </c>
      <c r="D81" s="98">
        <f t="shared" si="128"/>
        <v>0</v>
      </c>
      <c r="E81" s="98">
        <f t="shared" si="128"/>
        <v>0</v>
      </c>
      <c r="F81" s="98">
        <f t="shared" si="128"/>
        <v>0</v>
      </c>
      <c r="G81" s="98">
        <f t="shared" si="128"/>
        <v>0</v>
      </c>
      <c r="H81" s="98">
        <f t="shared" si="128"/>
        <v>0</v>
      </c>
      <c r="I81" s="98">
        <f t="shared" si="128"/>
        <v>0</v>
      </c>
      <c r="J81" s="98">
        <f t="shared" si="128"/>
        <v>0</v>
      </c>
      <c r="K81" s="98">
        <f t="shared" si="128"/>
        <v>0</v>
      </c>
      <c r="L81" s="98">
        <f t="shared" si="128"/>
        <v>0</v>
      </c>
      <c r="M81" s="98">
        <f t="shared" si="128"/>
        <v>0</v>
      </c>
      <c r="N81" s="98">
        <f t="shared" si="128"/>
        <v>0</v>
      </c>
      <c r="O81" s="98">
        <f t="shared" si="128"/>
        <v>0</v>
      </c>
      <c r="P81" s="98">
        <f t="shared" si="128"/>
        <v>0</v>
      </c>
      <c r="Q81" s="98">
        <f t="shared" si="128"/>
        <v>0</v>
      </c>
      <c r="R81" s="98">
        <f t="shared" si="128"/>
        <v>0</v>
      </c>
      <c r="S81" s="98">
        <f t="shared" si="128"/>
        <v>0</v>
      </c>
      <c r="T81" s="98">
        <f t="shared" si="128"/>
        <v>0</v>
      </c>
      <c r="U81" s="98">
        <f t="shared" si="128"/>
        <v>0</v>
      </c>
      <c r="V81" s="98">
        <f t="shared" si="128"/>
        <v>0</v>
      </c>
      <c r="W81" s="98">
        <f t="shared" si="128"/>
        <v>0</v>
      </c>
      <c r="X81" s="98">
        <f t="shared" si="128"/>
        <v>0</v>
      </c>
      <c r="Y81" s="98">
        <f t="shared" si="128"/>
        <v>0</v>
      </c>
      <c r="Z81" s="98">
        <f t="shared" si="128"/>
        <v>0</v>
      </c>
      <c r="AA81" s="98">
        <f t="shared" si="128"/>
        <v>0</v>
      </c>
      <c r="AB81" s="98">
        <f t="shared" si="128"/>
        <v>0</v>
      </c>
      <c r="AC81" s="98">
        <f t="shared" si="128"/>
        <v>0</v>
      </c>
      <c r="AD81" s="98">
        <f t="shared" si="128"/>
        <v>0</v>
      </c>
      <c r="AE81" s="98">
        <f t="shared" si="128"/>
        <v>0</v>
      </c>
      <c r="AF81" s="98">
        <f t="shared" si="128"/>
        <v>0</v>
      </c>
      <c r="AG81" s="98">
        <f t="shared" si="128"/>
        <v>0</v>
      </c>
      <c r="AH81" s="98">
        <f t="shared" si="128"/>
        <v>0</v>
      </c>
      <c r="AI81" s="98">
        <f t="shared" si="128"/>
        <v>0</v>
      </c>
      <c r="AJ81" s="98">
        <f t="shared" si="128"/>
        <v>0</v>
      </c>
      <c r="AK81" s="98">
        <f t="shared" si="128"/>
        <v>0</v>
      </c>
      <c r="AL81" s="98">
        <f t="shared" si="128"/>
        <v>0</v>
      </c>
      <c r="AM81" s="98">
        <f t="shared" si="128"/>
        <v>0</v>
      </c>
      <c r="AN81" s="98">
        <f t="shared" si="128"/>
        <v>0</v>
      </c>
      <c r="AO81" s="98">
        <f t="shared" si="128"/>
        <v>0</v>
      </c>
      <c r="AP81" s="98">
        <f t="shared" si="128"/>
        <v>0</v>
      </c>
      <c r="AQ81" s="98">
        <f t="shared" si="128"/>
        <v>0</v>
      </c>
      <c r="AR81" s="98">
        <f t="shared" si="128"/>
        <v>0</v>
      </c>
      <c r="AS81" s="98">
        <f t="shared" si="128"/>
        <v>0</v>
      </c>
      <c r="AT81" s="98">
        <f t="shared" si="128"/>
        <v>0</v>
      </c>
      <c r="AU81" s="98">
        <f t="shared" si="128"/>
        <v>0</v>
      </c>
      <c r="AV81" s="98">
        <f t="shared" si="128"/>
        <v>0</v>
      </c>
      <c r="AW81" s="98">
        <f t="shared" si="128"/>
        <v>0</v>
      </c>
      <c r="AX81" s="98">
        <f t="shared" si="128"/>
        <v>0</v>
      </c>
      <c r="AY81" s="98">
        <f t="shared" si="128"/>
        <v>0</v>
      </c>
      <c r="AZ81" s="98">
        <f t="shared" si="128"/>
        <v>0</v>
      </c>
      <c r="BA81" s="98">
        <f t="shared" si="128"/>
        <v>0</v>
      </c>
      <c r="BB81" s="98">
        <f t="shared" si="128"/>
        <v>0</v>
      </c>
      <c r="BC81" s="98">
        <f t="shared" si="128"/>
        <v>0</v>
      </c>
      <c r="BD81" s="98">
        <f t="shared" si="128"/>
        <v>0</v>
      </c>
      <c r="BE81" s="98">
        <f t="shared" si="128"/>
        <v>0</v>
      </c>
      <c r="BF81" s="98">
        <f t="shared" si="128"/>
        <v>0</v>
      </c>
      <c r="BG81" s="98">
        <f t="shared" si="128"/>
        <v>0</v>
      </c>
      <c r="BH81" s="98">
        <f t="shared" si="128"/>
        <v>0</v>
      </c>
      <c r="BI81" s="98">
        <f t="shared" si="128"/>
        <v>0</v>
      </c>
      <c r="BJ81" s="98">
        <f t="shared" si="128"/>
        <v>0</v>
      </c>
      <c r="BK81" s="98">
        <f t="shared" si="128"/>
        <v>0</v>
      </c>
      <c r="BL81" s="98">
        <f t="shared" si="128"/>
        <v>0</v>
      </c>
      <c r="BM81" s="98">
        <f t="shared" si="128"/>
        <v>0</v>
      </c>
      <c r="BN81" s="98">
        <f t="shared" si="128"/>
        <v>0</v>
      </c>
      <c r="BO81" s="98">
        <f t="shared" si="129"/>
        <v>0</v>
      </c>
      <c r="BP81" s="98">
        <f t="shared" si="129"/>
        <v>0</v>
      </c>
      <c r="BQ81" s="98">
        <f t="shared" si="129"/>
        <v>0</v>
      </c>
      <c r="BR81" s="98">
        <f t="shared" si="129"/>
        <v>0</v>
      </c>
      <c r="BS81" s="98">
        <f t="shared" si="129"/>
        <v>0</v>
      </c>
      <c r="BT81" s="98">
        <f t="shared" si="129"/>
        <v>0</v>
      </c>
      <c r="BU81" s="98">
        <f t="shared" si="129"/>
        <v>0</v>
      </c>
      <c r="BV81" s="98">
        <f t="shared" si="129"/>
        <v>0</v>
      </c>
      <c r="BW81" s="98">
        <f t="shared" si="129"/>
        <v>0</v>
      </c>
      <c r="BX81" s="98">
        <f t="shared" si="129"/>
        <v>0</v>
      </c>
      <c r="BY81" s="98">
        <f t="shared" si="129"/>
        <v>0</v>
      </c>
      <c r="BZ81" s="98">
        <f t="shared" si="129"/>
        <v>0</v>
      </c>
      <c r="CA81" s="98">
        <f t="shared" si="129"/>
        <v>0</v>
      </c>
      <c r="CB81" s="98">
        <f t="shared" si="129"/>
        <v>0</v>
      </c>
      <c r="CC81" s="98">
        <f t="shared" si="129"/>
        <v>0</v>
      </c>
      <c r="CD81" s="98">
        <f t="shared" si="129"/>
        <v>0</v>
      </c>
      <c r="CE81" s="98">
        <f t="shared" si="129"/>
        <v>0</v>
      </c>
      <c r="CF81" s="98">
        <f t="shared" si="129"/>
        <v>0</v>
      </c>
      <c r="CG81" s="98">
        <f t="shared" si="129"/>
        <v>0</v>
      </c>
      <c r="CH81" s="98">
        <f t="shared" si="129"/>
        <v>0</v>
      </c>
      <c r="CI81" s="98">
        <f t="shared" si="129"/>
        <v>0</v>
      </c>
      <c r="CJ81" s="98">
        <f t="shared" si="129"/>
        <v>0</v>
      </c>
      <c r="CK81" s="98">
        <f t="shared" si="129"/>
        <v>0</v>
      </c>
      <c r="CL81" s="98">
        <f t="shared" si="129"/>
        <v>0</v>
      </c>
      <c r="CM81" s="98">
        <f t="shared" si="129"/>
        <v>0</v>
      </c>
      <c r="CN81" s="98">
        <f t="shared" si="129"/>
        <v>0</v>
      </c>
      <c r="CO81" s="98">
        <f t="shared" si="129"/>
        <v>0</v>
      </c>
      <c r="CP81" s="98">
        <f t="shared" si="129"/>
        <v>0</v>
      </c>
      <c r="CQ81" s="98">
        <f t="shared" si="129"/>
        <v>0</v>
      </c>
      <c r="CR81" s="98">
        <f t="shared" si="129"/>
        <v>0</v>
      </c>
      <c r="CS81" s="98">
        <f t="shared" si="129"/>
        <v>0</v>
      </c>
      <c r="CT81" s="98">
        <f t="shared" si="129"/>
        <v>0</v>
      </c>
      <c r="CU81" s="98">
        <f t="shared" si="129"/>
        <v>0</v>
      </c>
      <c r="CV81" s="98">
        <f t="shared" si="129"/>
        <v>0</v>
      </c>
      <c r="CW81" s="98">
        <f t="shared" si="129"/>
        <v>0</v>
      </c>
      <c r="CX81" s="98">
        <f t="shared" si="129"/>
        <v>0</v>
      </c>
      <c r="CY81" s="98">
        <f t="shared" si="129"/>
        <v>0</v>
      </c>
      <c r="CZ81" s="98">
        <f t="shared" si="129"/>
        <v>0</v>
      </c>
      <c r="DA81" s="98">
        <f t="shared" si="129"/>
        <v>0</v>
      </c>
      <c r="DB81" s="98">
        <f t="shared" si="129"/>
        <v>0</v>
      </c>
      <c r="DC81" s="98">
        <f t="shared" si="129"/>
        <v>0</v>
      </c>
      <c r="DD81" s="98">
        <f t="shared" si="129"/>
        <v>0</v>
      </c>
      <c r="DE81" s="98">
        <f t="shared" si="129"/>
        <v>0</v>
      </c>
      <c r="DF81" s="98">
        <f t="shared" si="129"/>
        <v>0</v>
      </c>
      <c r="DG81" s="98">
        <f t="shared" si="129"/>
        <v>0</v>
      </c>
      <c r="DH81" s="98">
        <f t="shared" si="129"/>
        <v>0</v>
      </c>
      <c r="DI81" s="98">
        <f t="shared" si="129"/>
        <v>0</v>
      </c>
      <c r="DJ81" s="98">
        <f t="shared" si="129"/>
        <v>0</v>
      </c>
      <c r="DK81" s="98">
        <f t="shared" si="129"/>
        <v>0</v>
      </c>
      <c r="DL81" s="98">
        <f t="shared" si="129"/>
        <v>0</v>
      </c>
      <c r="DM81" s="98">
        <f t="shared" si="129"/>
        <v>0</v>
      </c>
      <c r="DN81" s="98">
        <f t="shared" si="129"/>
        <v>0</v>
      </c>
      <c r="DO81" s="98">
        <f t="shared" si="129"/>
        <v>0</v>
      </c>
      <c r="DP81" s="98">
        <f t="shared" si="129"/>
        <v>0</v>
      </c>
      <c r="DQ81" s="98">
        <f t="shared" si="129"/>
        <v>0</v>
      </c>
      <c r="DR81" s="98">
        <f t="shared" si="129"/>
        <v>0</v>
      </c>
      <c r="DS81" s="98">
        <f t="shared" si="129"/>
        <v>0</v>
      </c>
      <c r="DT81" s="98">
        <f t="shared" si="129"/>
        <v>0</v>
      </c>
      <c r="DU81" s="98">
        <f t="shared" si="129"/>
        <v>0</v>
      </c>
      <c r="DV81" s="98">
        <f t="shared" si="129"/>
        <v>0</v>
      </c>
      <c r="DW81" s="98">
        <f t="shared" si="129"/>
        <v>0</v>
      </c>
      <c r="DX81" s="98">
        <f t="shared" si="129"/>
        <v>0</v>
      </c>
      <c r="DY81" s="98">
        <f t="shared" si="129"/>
        <v>0</v>
      </c>
      <c r="DZ81" s="99">
        <f t="shared" si="129"/>
        <v>0</v>
      </c>
      <c r="EA81" s="107">
        <f t="shared" si="53"/>
        <v>0</v>
      </c>
      <c r="EB81" s="119">
        <f t="shared" si="54"/>
        <v>0</v>
      </c>
    </row>
    <row r="82" spans="1:132" s="35" customFormat="1" x14ac:dyDescent="0.25">
      <c r="A82" s="97" t="s">
        <v>65</v>
      </c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  <c r="BI82" s="98"/>
      <c r="BJ82" s="98"/>
      <c r="BK82" s="98"/>
      <c r="BL82" s="98"/>
      <c r="BM82" s="98"/>
      <c r="BN82" s="98"/>
      <c r="BO82" s="98"/>
      <c r="BP82" s="98"/>
      <c r="BQ82" s="98"/>
      <c r="BR82" s="98"/>
      <c r="BS82" s="98"/>
      <c r="BT82" s="98"/>
      <c r="BU82" s="98"/>
      <c r="BV82" s="98"/>
      <c r="BW82" s="98"/>
      <c r="BX82" s="98"/>
      <c r="BY82" s="98"/>
      <c r="BZ82" s="98"/>
      <c r="CA82" s="98"/>
      <c r="CB82" s="98"/>
      <c r="CC82" s="98"/>
      <c r="CD82" s="98"/>
      <c r="CE82" s="98"/>
      <c r="CF82" s="98"/>
      <c r="CG82" s="98"/>
      <c r="CH82" s="98"/>
      <c r="CI82" s="98"/>
      <c r="CJ82" s="98"/>
      <c r="CK82" s="98"/>
      <c r="CL82" s="98"/>
      <c r="CM82" s="98"/>
      <c r="CN82" s="98"/>
      <c r="CO82" s="98"/>
      <c r="CP82" s="98"/>
      <c r="CQ82" s="98"/>
      <c r="CR82" s="98"/>
      <c r="CS82" s="98"/>
      <c r="CT82" s="98"/>
      <c r="CU82" s="98"/>
      <c r="CV82" s="98"/>
      <c r="CW82" s="98"/>
      <c r="CX82" s="98"/>
      <c r="CY82" s="98"/>
      <c r="CZ82" s="98"/>
      <c r="DA82" s="98"/>
      <c r="DB82" s="98"/>
      <c r="DC82" s="98"/>
      <c r="DD82" s="98"/>
      <c r="DE82" s="98"/>
      <c r="DF82" s="98"/>
      <c r="DG82" s="98"/>
      <c r="DH82" s="98"/>
      <c r="DI82" s="98"/>
      <c r="DJ82" s="98"/>
      <c r="DK82" s="98"/>
      <c r="DL82" s="98"/>
      <c r="DM82" s="98"/>
      <c r="DN82" s="98"/>
      <c r="DO82" s="98"/>
      <c r="DP82" s="98"/>
      <c r="DQ82" s="98"/>
      <c r="DR82" s="98"/>
      <c r="DS82" s="98"/>
      <c r="DT82" s="98"/>
      <c r="DU82" s="98"/>
      <c r="DV82" s="98"/>
      <c r="DW82" s="98"/>
      <c r="DX82" s="98"/>
      <c r="DY82" s="98"/>
      <c r="DZ82" s="99"/>
      <c r="EA82" s="107"/>
      <c r="EB82" s="119"/>
    </row>
    <row r="83" spans="1:132" s="35" customFormat="1" x14ac:dyDescent="0.25">
      <c r="A83" s="101" t="s">
        <v>5</v>
      </c>
      <c r="B83" s="98">
        <f t="shared" si="126"/>
        <v>0</v>
      </c>
      <c r="C83" s="98">
        <f t="shared" ref="C83:BN85" si="130">COUNTIFS(C65,"=0")</f>
        <v>0</v>
      </c>
      <c r="D83" s="98">
        <f t="shared" si="130"/>
        <v>0</v>
      </c>
      <c r="E83" s="98">
        <f t="shared" si="130"/>
        <v>0</v>
      </c>
      <c r="F83" s="98">
        <f t="shared" si="130"/>
        <v>0</v>
      </c>
      <c r="G83" s="98">
        <f t="shared" si="130"/>
        <v>0</v>
      </c>
      <c r="H83" s="98">
        <f t="shared" si="130"/>
        <v>0</v>
      </c>
      <c r="I83" s="98">
        <f t="shared" si="130"/>
        <v>0</v>
      </c>
      <c r="J83" s="98">
        <f t="shared" si="130"/>
        <v>0</v>
      </c>
      <c r="K83" s="98">
        <f t="shared" si="130"/>
        <v>0</v>
      </c>
      <c r="L83" s="98">
        <f t="shared" si="130"/>
        <v>0</v>
      </c>
      <c r="M83" s="98">
        <f t="shared" si="130"/>
        <v>0</v>
      </c>
      <c r="N83" s="98">
        <f t="shared" si="130"/>
        <v>0</v>
      </c>
      <c r="O83" s="98">
        <f t="shared" si="130"/>
        <v>0</v>
      </c>
      <c r="P83" s="98">
        <f t="shared" si="130"/>
        <v>0</v>
      </c>
      <c r="Q83" s="98">
        <f t="shared" si="130"/>
        <v>0</v>
      </c>
      <c r="R83" s="98">
        <f t="shared" si="130"/>
        <v>0</v>
      </c>
      <c r="S83" s="98">
        <f t="shared" si="130"/>
        <v>0</v>
      </c>
      <c r="T83" s="98">
        <f t="shared" si="130"/>
        <v>0</v>
      </c>
      <c r="U83" s="98">
        <f t="shared" si="130"/>
        <v>0</v>
      </c>
      <c r="V83" s="98">
        <f t="shared" si="130"/>
        <v>0</v>
      </c>
      <c r="W83" s="98">
        <f t="shared" si="130"/>
        <v>0</v>
      </c>
      <c r="X83" s="98">
        <f t="shared" si="130"/>
        <v>0</v>
      </c>
      <c r="Y83" s="98">
        <f t="shared" si="130"/>
        <v>0</v>
      </c>
      <c r="Z83" s="98">
        <f t="shared" si="130"/>
        <v>0</v>
      </c>
      <c r="AA83" s="98">
        <f t="shared" si="130"/>
        <v>0</v>
      </c>
      <c r="AB83" s="98">
        <f t="shared" si="130"/>
        <v>0</v>
      </c>
      <c r="AC83" s="98">
        <f t="shared" si="130"/>
        <v>0</v>
      </c>
      <c r="AD83" s="98">
        <f t="shared" si="130"/>
        <v>0</v>
      </c>
      <c r="AE83" s="98">
        <f t="shared" si="130"/>
        <v>0</v>
      </c>
      <c r="AF83" s="98">
        <f t="shared" si="130"/>
        <v>0</v>
      </c>
      <c r="AG83" s="98">
        <f t="shared" si="130"/>
        <v>0</v>
      </c>
      <c r="AH83" s="98">
        <f t="shared" si="130"/>
        <v>0</v>
      </c>
      <c r="AI83" s="98">
        <f t="shared" si="130"/>
        <v>0</v>
      </c>
      <c r="AJ83" s="98">
        <f t="shared" si="130"/>
        <v>0</v>
      </c>
      <c r="AK83" s="98">
        <f t="shared" si="130"/>
        <v>0</v>
      </c>
      <c r="AL83" s="98">
        <f t="shared" si="130"/>
        <v>0</v>
      </c>
      <c r="AM83" s="98">
        <f t="shared" si="130"/>
        <v>0</v>
      </c>
      <c r="AN83" s="98">
        <f t="shared" si="130"/>
        <v>0</v>
      </c>
      <c r="AO83" s="98">
        <f t="shared" si="130"/>
        <v>0</v>
      </c>
      <c r="AP83" s="98">
        <f t="shared" si="130"/>
        <v>0</v>
      </c>
      <c r="AQ83" s="98">
        <f t="shared" si="130"/>
        <v>0</v>
      </c>
      <c r="AR83" s="98">
        <f t="shared" si="130"/>
        <v>0</v>
      </c>
      <c r="AS83" s="98">
        <f t="shared" si="130"/>
        <v>0</v>
      </c>
      <c r="AT83" s="98">
        <f t="shared" si="130"/>
        <v>0</v>
      </c>
      <c r="AU83" s="98">
        <f t="shared" si="130"/>
        <v>0</v>
      </c>
      <c r="AV83" s="98">
        <f t="shared" si="130"/>
        <v>0</v>
      </c>
      <c r="AW83" s="98">
        <f t="shared" si="130"/>
        <v>0</v>
      </c>
      <c r="AX83" s="98">
        <f t="shared" si="130"/>
        <v>0</v>
      </c>
      <c r="AY83" s="98">
        <f t="shared" si="130"/>
        <v>0</v>
      </c>
      <c r="AZ83" s="98">
        <f t="shared" si="130"/>
        <v>0</v>
      </c>
      <c r="BA83" s="98">
        <f t="shared" si="130"/>
        <v>0</v>
      </c>
      <c r="BB83" s="98">
        <f t="shared" si="130"/>
        <v>0</v>
      </c>
      <c r="BC83" s="98">
        <f t="shared" si="130"/>
        <v>0</v>
      </c>
      <c r="BD83" s="98">
        <f t="shared" si="130"/>
        <v>0</v>
      </c>
      <c r="BE83" s="98">
        <f t="shared" si="130"/>
        <v>0</v>
      </c>
      <c r="BF83" s="98">
        <f t="shared" si="130"/>
        <v>0</v>
      </c>
      <c r="BG83" s="98">
        <f t="shared" si="130"/>
        <v>0</v>
      </c>
      <c r="BH83" s="98">
        <f t="shared" si="130"/>
        <v>0</v>
      </c>
      <c r="BI83" s="98">
        <f t="shared" si="130"/>
        <v>0</v>
      </c>
      <c r="BJ83" s="98">
        <f t="shared" si="130"/>
        <v>0</v>
      </c>
      <c r="BK83" s="98">
        <f t="shared" si="130"/>
        <v>0</v>
      </c>
      <c r="BL83" s="98">
        <f t="shared" si="130"/>
        <v>0</v>
      </c>
      <c r="BM83" s="98">
        <f t="shared" si="130"/>
        <v>0</v>
      </c>
      <c r="BN83" s="98">
        <f t="shared" si="130"/>
        <v>0</v>
      </c>
      <c r="BO83" s="98">
        <f t="shared" ref="BO83:DZ85" si="131">COUNTIFS(BO65,"=0")</f>
        <v>0</v>
      </c>
      <c r="BP83" s="98">
        <f t="shared" si="131"/>
        <v>0</v>
      </c>
      <c r="BQ83" s="98">
        <f t="shared" si="131"/>
        <v>0</v>
      </c>
      <c r="BR83" s="98">
        <f t="shared" si="131"/>
        <v>0</v>
      </c>
      <c r="BS83" s="98">
        <f t="shared" si="131"/>
        <v>0</v>
      </c>
      <c r="BT83" s="98">
        <f t="shared" si="131"/>
        <v>0</v>
      </c>
      <c r="BU83" s="98">
        <f t="shared" si="131"/>
        <v>0</v>
      </c>
      <c r="BV83" s="98">
        <f t="shared" si="131"/>
        <v>0</v>
      </c>
      <c r="BW83" s="98">
        <f t="shared" si="131"/>
        <v>0</v>
      </c>
      <c r="BX83" s="98">
        <f t="shared" si="131"/>
        <v>0</v>
      </c>
      <c r="BY83" s="98">
        <f t="shared" si="131"/>
        <v>0</v>
      </c>
      <c r="BZ83" s="98">
        <f t="shared" si="131"/>
        <v>0</v>
      </c>
      <c r="CA83" s="98">
        <f t="shared" si="131"/>
        <v>0</v>
      </c>
      <c r="CB83" s="98">
        <f t="shared" si="131"/>
        <v>0</v>
      </c>
      <c r="CC83" s="98">
        <f t="shared" si="131"/>
        <v>0</v>
      </c>
      <c r="CD83" s="98">
        <f t="shared" si="131"/>
        <v>0</v>
      </c>
      <c r="CE83" s="98">
        <f t="shared" si="131"/>
        <v>0</v>
      </c>
      <c r="CF83" s="98">
        <f t="shared" si="131"/>
        <v>0</v>
      </c>
      <c r="CG83" s="98">
        <f t="shared" si="131"/>
        <v>0</v>
      </c>
      <c r="CH83" s="98">
        <f t="shared" si="131"/>
        <v>1</v>
      </c>
      <c r="CI83" s="98">
        <f t="shared" si="131"/>
        <v>1</v>
      </c>
      <c r="CJ83" s="98">
        <f t="shared" si="131"/>
        <v>0</v>
      </c>
      <c r="CK83" s="98">
        <f t="shared" si="131"/>
        <v>1</v>
      </c>
      <c r="CL83" s="98">
        <f t="shared" si="131"/>
        <v>1</v>
      </c>
      <c r="CM83" s="98">
        <f t="shared" si="131"/>
        <v>0</v>
      </c>
      <c r="CN83" s="98">
        <f t="shared" si="131"/>
        <v>1</v>
      </c>
      <c r="CO83" s="98">
        <f t="shared" si="131"/>
        <v>1</v>
      </c>
      <c r="CP83" s="98">
        <f t="shared" si="131"/>
        <v>0</v>
      </c>
      <c r="CQ83" s="98">
        <f t="shared" si="131"/>
        <v>0</v>
      </c>
      <c r="CR83" s="98">
        <f t="shared" si="131"/>
        <v>1</v>
      </c>
      <c r="CS83" s="98">
        <f t="shared" si="131"/>
        <v>0</v>
      </c>
      <c r="CT83" s="98">
        <f t="shared" si="131"/>
        <v>1</v>
      </c>
      <c r="CU83" s="98">
        <f t="shared" si="131"/>
        <v>1</v>
      </c>
      <c r="CV83" s="98">
        <f t="shared" si="131"/>
        <v>0</v>
      </c>
      <c r="CW83" s="98">
        <f t="shared" si="131"/>
        <v>0</v>
      </c>
      <c r="CX83" s="98">
        <f t="shared" si="131"/>
        <v>0</v>
      </c>
      <c r="CY83" s="98">
        <f t="shared" si="131"/>
        <v>1</v>
      </c>
      <c r="CZ83" s="98">
        <f t="shared" si="131"/>
        <v>1</v>
      </c>
      <c r="DA83" s="98">
        <f t="shared" si="131"/>
        <v>1</v>
      </c>
      <c r="DB83" s="98">
        <f t="shared" si="131"/>
        <v>1</v>
      </c>
      <c r="DC83" s="98">
        <f t="shared" si="131"/>
        <v>1</v>
      </c>
      <c r="DD83" s="98">
        <f t="shared" si="131"/>
        <v>1</v>
      </c>
      <c r="DE83" s="98">
        <f t="shared" si="131"/>
        <v>1</v>
      </c>
      <c r="DF83" s="98">
        <f t="shared" si="131"/>
        <v>1</v>
      </c>
      <c r="DG83" s="98">
        <f t="shared" si="131"/>
        <v>0</v>
      </c>
      <c r="DH83" s="98">
        <f t="shared" si="131"/>
        <v>0</v>
      </c>
      <c r="DI83" s="98">
        <f t="shared" si="131"/>
        <v>1</v>
      </c>
      <c r="DJ83" s="98">
        <f t="shared" si="131"/>
        <v>1</v>
      </c>
      <c r="DK83" s="98">
        <f t="shared" si="131"/>
        <v>1</v>
      </c>
      <c r="DL83" s="98">
        <f t="shared" si="131"/>
        <v>0</v>
      </c>
      <c r="DM83" s="98">
        <f t="shared" si="131"/>
        <v>1</v>
      </c>
      <c r="DN83" s="98">
        <f t="shared" si="131"/>
        <v>0</v>
      </c>
      <c r="DO83" s="98">
        <f t="shared" si="131"/>
        <v>1</v>
      </c>
      <c r="DP83" s="98">
        <f t="shared" si="131"/>
        <v>1</v>
      </c>
      <c r="DQ83" s="98">
        <f t="shared" si="131"/>
        <v>0</v>
      </c>
      <c r="DR83" s="98">
        <f t="shared" si="131"/>
        <v>1</v>
      </c>
      <c r="DS83" s="98">
        <f t="shared" si="131"/>
        <v>0</v>
      </c>
      <c r="DT83" s="98">
        <f t="shared" si="131"/>
        <v>0</v>
      </c>
      <c r="DU83" s="98">
        <f t="shared" si="131"/>
        <v>0</v>
      </c>
      <c r="DV83" s="98">
        <f t="shared" si="131"/>
        <v>0</v>
      </c>
      <c r="DW83" s="98">
        <f t="shared" si="131"/>
        <v>0</v>
      </c>
      <c r="DX83" s="98">
        <f t="shared" si="131"/>
        <v>0</v>
      </c>
      <c r="DY83" s="98">
        <f t="shared" si="131"/>
        <v>0</v>
      </c>
      <c r="DZ83" s="99">
        <f t="shared" si="131"/>
        <v>0</v>
      </c>
      <c r="EA83" s="107">
        <f t="shared" si="53"/>
        <v>24</v>
      </c>
      <c r="EB83" s="119">
        <f t="shared" si="54"/>
        <v>18.604651162790699</v>
      </c>
    </row>
    <row r="84" spans="1:132" s="35" customFormat="1" x14ac:dyDescent="0.25">
      <c r="A84" s="101" t="s">
        <v>4</v>
      </c>
      <c r="B84" s="98">
        <f t="shared" si="126"/>
        <v>0</v>
      </c>
      <c r="C84" s="98">
        <f t="shared" si="130"/>
        <v>0</v>
      </c>
      <c r="D84" s="98">
        <f t="shared" si="130"/>
        <v>0</v>
      </c>
      <c r="E84" s="98">
        <f t="shared" si="130"/>
        <v>0</v>
      </c>
      <c r="F84" s="98">
        <f t="shared" si="130"/>
        <v>0</v>
      </c>
      <c r="G84" s="98">
        <f t="shared" si="130"/>
        <v>0</v>
      </c>
      <c r="H84" s="98">
        <f t="shared" si="130"/>
        <v>0</v>
      </c>
      <c r="I84" s="98">
        <f t="shared" si="130"/>
        <v>0</v>
      </c>
      <c r="J84" s="98">
        <f t="shared" si="130"/>
        <v>0</v>
      </c>
      <c r="K84" s="98">
        <f t="shared" si="130"/>
        <v>0</v>
      </c>
      <c r="L84" s="98">
        <f t="shared" si="130"/>
        <v>0</v>
      </c>
      <c r="M84" s="98">
        <f t="shared" si="130"/>
        <v>0</v>
      </c>
      <c r="N84" s="98">
        <f t="shared" si="130"/>
        <v>0</v>
      </c>
      <c r="O84" s="98">
        <f t="shared" si="130"/>
        <v>0</v>
      </c>
      <c r="P84" s="98">
        <f t="shared" si="130"/>
        <v>0</v>
      </c>
      <c r="Q84" s="98">
        <f t="shared" si="130"/>
        <v>0</v>
      </c>
      <c r="R84" s="98">
        <f t="shared" si="130"/>
        <v>0</v>
      </c>
      <c r="S84" s="98">
        <f t="shared" si="130"/>
        <v>0</v>
      </c>
      <c r="T84" s="98">
        <f t="shared" si="130"/>
        <v>0</v>
      </c>
      <c r="U84" s="98">
        <f t="shared" si="130"/>
        <v>0</v>
      </c>
      <c r="V84" s="98">
        <f t="shared" si="130"/>
        <v>0</v>
      </c>
      <c r="W84" s="98">
        <f t="shared" si="130"/>
        <v>0</v>
      </c>
      <c r="X84" s="98">
        <f t="shared" si="130"/>
        <v>0</v>
      </c>
      <c r="Y84" s="98">
        <f t="shared" si="130"/>
        <v>0</v>
      </c>
      <c r="Z84" s="98">
        <f t="shared" si="130"/>
        <v>0</v>
      </c>
      <c r="AA84" s="98">
        <f t="shared" si="130"/>
        <v>0</v>
      </c>
      <c r="AB84" s="98">
        <f t="shared" si="130"/>
        <v>0</v>
      </c>
      <c r="AC84" s="98">
        <f t="shared" si="130"/>
        <v>1</v>
      </c>
      <c r="AD84" s="98">
        <f t="shared" si="130"/>
        <v>0</v>
      </c>
      <c r="AE84" s="98">
        <f t="shared" si="130"/>
        <v>0</v>
      </c>
      <c r="AF84" s="98">
        <f t="shared" si="130"/>
        <v>0</v>
      </c>
      <c r="AG84" s="98">
        <f t="shared" si="130"/>
        <v>0</v>
      </c>
      <c r="AH84" s="98">
        <f t="shared" si="130"/>
        <v>0</v>
      </c>
      <c r="AI84" s="98">
        <f t="shared" si="130"/>
        <v>0</v>
      </c>
      <c r="AJ84" s="98">
        <f t="shared" si="130"/>
        <v>0</v>
      </c>
      <c r="AK84" s="98">
        <f t="shared" si="130"/>
        <v>0</v>
      </c>
      <c r="AL84" s="98">
        <f t="shared" si="130"/>
        <v>0</v>
      </c>
      <c r="AM84" s="98">
        <f t="shared" si="130"/>
        <v>0</v>
      </c>
      <c r="AN84" s="98">
        <f t="shared" si="130"/>
        <v>0</v>
      </c>
      <c r="AO84" s="98">
        <f t="shared" si="130"/>
        <v>0</v>
      </c>
      <c r="AP84" s="98">
        <f t="shared" si="130"/>
        <v>0</v>
      </c>
      <c r="AQ84" s="98">
        <f t="shared" si="130"/>
        <v>0</v>
      </c>
      <c r="AR84" s="98">
        <f t="shared" si="130"/>
        <v>0</v>
      </c>
      <c r="AS84" s="98">
        <f t="shared" si="130"/>
        <v>0</v>
      </c>
      <c r="AT84" s="98">
        <f t="shared" si="130"/>
        <v>0</v>
      </c>
      <c r="AU84" s="98">
        <f t="shared" si="130"/>
        <v>0</v>
      </c>
      <c r="AV84" s="98">
        <f t="shared" si="130"/>
        <v>0</v>
      </c>
      <c r="AW84" s="98">
        <f t="shared" si="130"/>
        <v>0</v>
      </c>
      <c r="AX84" s="98">
        <f t="shared" si="130"/>
        <v>0</v>
      </c>
      <c r="AY84" s="98">
        <f t="shared" si="130"/>
        <v>0</v>
      </c>
      <c r="AZ84" s="98">
        <f t="shared" si="130"/>
        <v>0</v>
      </c>
      <c r="BA84" s="98">
        <f t="shared" si="130"/>
        <v>0</v>
      </c>
      <c r="BB84" s="98">
        <f t="shared" si="130"/>
        <v>0</v>
      </c>
      <c r="BC84" s="98">
        <f t="shared" si="130"/>
        <v>0</v>
      </c>
      <c r="BD84" s="98">
        <f t="shared" si="130"/>
        <v>0</v>
      </c>
      <c r="BE84" s="98">
        <f t="shared" si="130"/>
        <v>0</v>
      </c>
      <c r="BF84" s="98">
        <f t="shared" si="130"/>
        <v>1</v>
      </c>
      <c r="BG84" s="98">
        <f t="shared" si="130"/>
        <v>0</v>
      </c>
      <c r="BH84" s="98">
        <f t="shared" si="130"/>
        <v>0</v>
      </c>
      <c r="BI84" s="98">
        <f t="shared" si="130"/>
        <v>0</v>
      </c>
      <c r="BJ84" s="98">
        <f t="shared" si="130"/>
        <v>0</v>
      </c>
      <c r="BK84" s="98">
        <f t="shared" si="130"/>
        <v>0</v>
      </c>
      <c r="BL84" s="98">
        <f t="shared" si="130"/>
        <v>0</v>
      </c>
      <c r="BM84" s="98">
        <f t="shared" si="130"/>
        <v>0</v>
      </c>
      <c r="BN84" s="98">
        <f t="shared" si="130"/>
        <v>0</v>
      </c>
      <c r="BO84" s="98">
        <f t="shared" si="131"/>
        <v>0</v>
      </c>
      <c r="BP84" s="98">
        <f t="shared" si="131"/>
        <v>0</v>
      </c>
      <c r="BQ84" s="98">
        <f t="shared" si="131"/>
        <v>0</v>
      </c>
      <c r="BR84" s="98">
        <f t="shared" si="131"/>
        <v>0</v>
      </c>
      <c r="BS84" s="98">
        <f t="shared" si="131"/>
        <v>0</v>
      </c>
      <c r="BT84" s="98">
        <f t="shared" si="131"/>
        <v>0</v>
      </c>
      <c r="BU84" s="98">
        <f t="shared" si="131"/>
        <v>0</v>
      </c>
      <c r="BV84" s="98">
        <f t="shared" si="131"/>
        <v>0</v>
      </c>
      <c r="BW84" s="98">
        <f t="shared" si="131"/>
        <v>0</v>
      </c>
      <c r="BX84" s="98">
        <f t="shared" si="131"/>
        <v>0</v>
      </c>
      <c r="BY84" s="98">
        <f t="shared" si="131"/>
        <v>0</v>
      </c>
      <c r="BZ84" s="98">
        <f t="shared" si="131"/>
        <v>0</v>
      </c>
      <c r="CA84" s="98">
        <f t="shared" si="131"/>
        <v>0</v>
      </c>
      <c r="CB84" s="98">
        <f t="shared" si="131"/>
        <v>0</v>
      </c>
      <c r="CC84" s="98">
        <f t="shared" si="131"/>
        <v>0</v>
      </c>
      <c r="CD84" s="98">
        <f t="shared" si="131"/>
        <v>0</v>
      </c>
      <c r="CE84" s="98">
        <f t="shared" si="131"/>
        <v>0</v>
      </c>
      <c r="CF84" s="98">
        <f t="shared" si="131"/>
        <v>0</v>
      </c>
      <c r="CG84" s="98">
        <f t="shared" si="131"/>
        <v>0</v>
      </c>
      <c r="CH84" s="98">
        <f t="shared" si="131"/>
        <v>0</v>
      </c>
      <c r="CI84" s="98">
        <f t="shared" si="131"/>
        <v>0</v>
      </c>
      <c r="CJ84" s="98">
        <f t="shared" si="131"/>
        <v>0</v>
      </c>
      <c r="CK84" s="98">
        <f t="shared" si="131"/>
        <v>0</v>
      </c>
      <c r="CL84" s="98">
        <f t="shared" si="131"/>
        <v>0</v>
      </c>
      <c r="CM84" s="98">
        <f t="shared" si="131"/>
        <v>0</v>
      </c>
      <c r="CN84" s="98">
        <f t="shared" si="131"/>
        <v>0</v>
      </c>
      <c r="CO84" s="98">
        <f t="shared" si="131"/>
        <v>0</v>
      </c>
      <c r="CP84" s="98">
        <f t="shared" si="131"/>
        <v>0</v>
      </c>
      <c r="CQ84" s="98">
        <f t="shared" si="131"/>
        <v>0</v>
      </c>
      <c r="CR84" s="98">
        <f t="shared" si="131"/>
        <v>0</v>
      </c>
      <c r="CS84" s="98">
        <f t="shared" si="131"/>
        <v>0</v>
      </c>
      <c r="CT84" s="98">
        <f t="shared" si="131"/>
        <v>0</v>
      </c>
      <c r="CU84" s="98">
        <f t="shared" si="131"/>
        <v>0</v>
      </c>
      <c r="CV84" s="98">
        <f t="shared" si="131"/>
        <v>0</v>
      </c>
      <c r="CW84" s="98">
        <f t="shared" si="131"/>
        <v>0</v>
      </c>
      <c r="CX84" s="98">
        <f t="shared" si="131"/>
        <v>0</v>
      </c>
      <c r="CY84" s="98">
        <f t="shared" si="131"/>
        <v>0</v>
      </c>
      <c r="CZ84" s="98">
        <f t="shared" si="131"/>
        <v>0</v>
      </c>
      <c r="DA84" s="98">
        <f t="shared" si="131"/>
        <v>0</v>
      </c>
      <c r="DB84" s="98">
        <f t="shared" si="131"/>
        <v>0</v>
      </c>
      <c r="DC84" s="98">
        <f t="shared" si="131"/>
        <v>0</v>
      </c>
      <c r="DD84" s="98">
        <f t="shared" si="131"/>
        <v>0</v>
      </c>
      <c r="DE84" s="98">
        <f t="shared" si="131"/>
        <v>0</v>
      </c>
      <c r="DF84" s="98">
        <f t="shared" si="131"/>
        <v>0</v>
      </c>
      <c r="DG84" s="98">
        <f t="shared" si="131"/>
        <v>0</v>
      </c>
      <c r="DH84" s="98">
        <f t="shared" si="131"/>
        <v>0</v>
      </c>
      <c r="DI84" s="98">
        <f t="shared" si="131"/>
        <v>0</v>
      </c>
      <c r="DJ84" s="98">
        <f t="shared" si="131"/>
        <v>0</v>
      </c>
      <c r="DK84" s="98">
        <f t="shared" si="131"/>
        <v>0</v>
      </c>
      <c r="DL84" s="98">
        <f t="shared" si="131"/>
        <v>0</v>
      </c>
      <c r="DM84" s="98">
        <f t="shared" si="131"/>
        <v>0</v>
      </c>
      <c r="DN84" s="98">
        <f t="shared" si="131"/>
        <v>0</v>
      </c>
      <c r="DO84" s="98">
        <f t="shared" si="131"/>
        <v>0</v>
      </c>
      <c r="DP84" s="98">
        <f t="shared" si="131"/>
        <v>0</v>
      </c>
      <c r="DQ84" s="98">
        <f t="shared" si="131"/>
        <v>0</v>
      </c>
      <c r="DR84" s="98">
        <f t="shared" si="131"/>
        <v>0</v>
      </c>
      <c r="DS84" s="98">
        <f t="shared" si="131"/>
        <v>0</v>
      </c>
      <c r="DT84" s="98">
        <f t="shared" si="131"/>
        <v>0</v>
      </c>
      <c r="DU84" s="98">
        <f t="shared" si="131"/>
        <v>1</v>
      </c>
      <c r="DV84" s="98">
        <f t="shared" si="131"/>
        <v>0</v>
      </c>
      <c r="DW84" s="98">
        <f t="shared" si="131"/>
        <v>0</v>
      </c>
      <c r="DX84" s="98">
        <f t="shared" si="131"/>
        <v>0</v>
      </c>
      <c r="DY84" s="98">
        <f t="shared" si="131"/>
        <v>0</v>
      </c>
      <c r="DZ84" s="99">
        <f t="shared" si="131"/>
        <v>0</v>
      </c>
      <c r="EA84" s="107">
        <f t="shared" si="53"/>
        <v>3</v>
      </c>
      <c r="EB84" s="119">
        <f t="shared" si="54"/>
        <v>2.3255813953488373</v>
      </c>
    </row>
    <row r="85" spans="1:132" s="35" customFormat="1" x14ac:dyDescent="0.25">
      <c r="A85" s="101" t="s">
        <v>3</v>
      </c>
      <c r="B85" s="98">
        <f t="shared" si="126"/>
        <v>0</v>
      </c>
      <c r="C85" s="98">
        <f t="shared" si="130"/>
        <v>0</v>
      </c>
      <c r="D85" s="98">
        <f t="shared" si="130"/>
        <v>0</v>
      </c>
      <c r="E85" s="98">
        <f t="shared" si="130"/>
        <v>0</v>
      </c>
      <c r="F85" s="98">
        <f t="shared" si="130"/>
        <v>0</v>
      </c>
      <c r="G85" s="98">
        <f t="shared" si="130"/>
        <v>0</v>
      </c>
      <c r="H85" s="98">
        <f t="shared" si="130"/>
        <v>0</v>
      </c>
      <c r="I85" s="98">
        <f t="shared" si="130"/>
        <v>0</v>
      </c>
      <c r="J85" s="98">
        <f t="shared" si="130"/>
        <v>0</v>
      </c>
      <c r="K85" s="98">
        <f t="shared" si="130"/>
        <v>0</v>
      </c>
      <c r="L85" s="98">
        <f t="shared" si="130"/>
        <v>0</v>
      </c>
      <c r="M85" s="98">
        <f t="shared" si="130"/>
        <v>0</v>
      </c>
      <c r="N85" s="98">
        <f t="shared" si="130"/>
        <v>0</v>
      </c>
      <c r="O85" s="98">
        <f t="shared" si="130"/>
        <v>0</v>
      </c>
      <c r="P85" s="98">
        <f t="shared" si="130"/>
        <v>0</v>
      </c>
      <c r="Q85" s="98">
        <f t="shared" si="130"/>
        <v>0</v>
      </c>
      <c r="R85" s="98">
        <f t="shared" si="130"/>
        <v>0</v>
      </c>
      <c r="S85" s="98">
        <f t="shared" si="130"/>
        <v>0</v>
      </c>
      <c r="T85" s="98">
        <f t="shared" si="130"/>
        <v>0</v>
      </c>
      <c r="U85" s="98">
        <f t="shared" si="130"/>
        <v>0</v>
      </c>
      <c r="V85" s="98">
        <f t="shared" si="130"/>
        <v>0</v>
      </c>
      <c r="W85" s="98">
        <f t="shared" si="130"/>
        <v>0</v>
      </c>
      <c r="X85" s="98">
        <f t="shared" si="130"/>
        <v>0</v>
      </c>
      <c r="Y85" s="98">
        <f t="shared" si="130"/>
        <v>0</v>
      </c>
      <c r="Z85" s="98">
        <f t="shared" si="130"/>
        <v>0</v>
      </c>
      <c r="AA85" s="98">
        <f t="shared" si="130"/>
        <v>0</v>
      </c>
      <c r="AB85" s="98">
        <f t="shared" si="130"/>
        <v>0</v>
      </c>
      <c r="AC85" s="98">
        <f t="shared" si="130"/>
        <v>0</v>
      </c>
      <c r="AD85" s="98">
        <f t="shared" si="130"/>
        <v>0</v>
      </c>
      <c r="AE85" s="98">
        <f t="shared" si="130"/>
        <v>0</v>
      </c>
      <c r="AF85" s="98">
        <f t="shared" si="130"/>
        <v>0</v>
      </c>
      <c r="AG85" s="98">
        <f t="shared" si="130"/>
        <v>1</v>
      </c>
      <c r="AH85" s="98">
        <f t="shared" si="130"/>
        <v>0</v>
      </c>
      <c r="AI85" s="98">
        <f t="shared" si="130"/>
        <v>0</v>
      </c>
      <c r="AJ85" s="98">
        <f t="shared" si="130"/>
        <v>0</v>
      </c>
      <c r="AK85" s="98">
        <f t="shared" si="130"/>
        <v>0</v>
      </c>
      <c r="AL85" s="98">
        <f t="shared" si="130"/>
        <v>0</v>
      </c>
      <c r="AM85" s="98">
        <f t="shared" si="130"/>
        <v>0</v>
      </c>
      <c r="AN85" s="98">
        <f t="shared" si="130"/>
        <v>0</v>
      </c>
      <c r="AO85" s="98">
        <f t="shared" si="130"/>
        <v>0</v>
      </c>
      <c r="AP85" s="98">
        <f t="shared" si="130"/>
        <v>0</v>
      </c>
      <c r="AQ85" s="98">
        <f t="shared" si="130"/>
        <v>0</v>
      </c>
      <c r="AR85" s="98">
        <f t="shared" si="130"/>
        <v>0</v>
      </c>
      <c r="AS85" s="98">
        <f t="shared" si="130"/>
        <v>0</v>
      </c>
      <c r="AT85" s="98">
        <f t="shared" si="130"/>
        <v>1</v>
      </c>
      <c r="AU85" s="98">
        <f t="shared" si="130"/>
        <v>1</v>
      </c>
      <c r="AV85" s="98">
        <f t="shared" si="130"/>
        <v>0</v>
      </c>
      <c r="AW85" s="98">
        <f t="shared" si="130"/>
        <v>0</v>
      </c>
      <c r="AX85" s="98">
        <f t="shared" si="130"/>
        <v>0</v>
      </c>
      <c r="AY85" s="98">
        <f t="shared" si="130"/>
        <v>0</v>
      </c>
      <c r="AZ85" s="98">
        <f t="shared" si="130"/>
        <v>0</v>
      </c>
      <c r="BA85" s="98">
        <f t="shared" si="130"/>
        <v>0</v>
      </c>
      <c r="BB85" s="98">
        <f t="shared" si="130"/>
        <v>0</v>
      </c>
      <c r="BC85" s="98">
        <f t="shared" si="130"/>
        <v>0</v>
      </c>
      <c r="BD85" s="98">
        <f t="shared" si="130"/>
        <v>0</v>
      </c>
      <c r="BE85" s="98">
        <f t="shared" si="130"/>
        <v>0</v>
      </c>
      <c r="BF85" s="98">
        <f t="shared" si="130"/>
        <v>1</v>
      </c>
      <c r="BG85" s="98">
        <f t="shared" si="130"/>
        <v>0</v>
      </c>
      <c r="BH85" s="98">
        <f t="shared" si="130"/>
        <v>0</v>
      </c>
      <c r="BI85" s="98">
        <f t="shared" si="130"/>
        <v>0</v>
      </c>
      <c r="BJ85" s="98">
        <f t="shared" si="130"/>
        <v>0</v>
      </c>
      <c r="BK85" s="98">
        <f t="shared" si="130"/>
        <v>0</v>
      </c>
      <c r="BL85" s="98">
        <f t="shared" si="130"/>
        <v>0</v>
      </c>
      <c r="BM85" s="98">
        <f t="shared" si="130"/>
        <v>0</v>
      </c>
      <c r="BN85" s="98">
        <f t="shared" si="130"/>
        <v>0</v>
      </c>
      <c r="BO85" s="98">
        <f t="shared" si="131"/>
        <v>0</v>
      </c>
      <c r="BP85" s="98">
        <f t="shared" si="131"/>
        <v>0</v>
      </c>
      <c r="BQ85" s="98">
        <f t="shared" si="131"/>
        <v>0</v>
      </c>
      <c r="BR85" s="98">
        <f t="shared" si="131"/>
        <v>0</v>
      </c>
      <c r="BS85" s="98">
        <f t="shared" si="131"/>
        <v>0</v>
      </c>
      <c r="BT85" s="98">
        <f t="shared" si="131"/>
        <v>0</v>
      </c>
      <c r="BU85" s="98">
        <f t="shared" si="131"/>
        <v>0</v>
      </c>
      <c r="BV85" s="98">
        <f t="shared" si="131"/>
        <v>1</v>
      </c>
      <c r="BW85" s="98">
        <f t="shared" si="131"/>
        <v>0</v>
      </c>
      <c r="BX85" s="98">
        <f t="shared" si="131"/>
        <v>0</v>
      </c>
      <c r="BY85" s="98">
        <f t="shared" si="131"/>
        <v>1</v>
      </c>
      <c r="BZ85" s="98">
        <f t="shared" si="131"/>
        <v>0</v>
      </c>
      <c r="CA85" s="98">
        <f t="shared" si="131"/>
        <v>0</v>
      </c>
      <c r="CB85" s="98">
        <f t="shared" si="131"/>
        <v>0</v>
      </c>
      <c r="CC85" s="98">
        <f t="shared" si="131"/>
        <v>0</v>
      </c>
      <c r="CD85" s="98">
        <f t="shared" si="131"/>
        <v>0</v>
      </c>
      <c r="CE85" s="98">
        <f t="shared" si="131"/>
        <v>0</v>
      </c>
      <c r="CF85" s="98">
        <f t="shared" si="131"/>
        <v>0</v>
      </c>
      <c r="CG85" s="98">
        <f t="shared" si="131"/>
        <v>0</v>
      </c>
      <c r="CH85" s="98">
        <f t="shared" si="131"/>
        <v>0</v>
      </c>
      <c r="CI85" s="98">
        <f t="shared" si="131"/>
        <v>0</v>
      </c>
      <c r="CJ85" s="98">
        <f t="shared" si="131"/>
        <v>0</v>
      </c>
      <c r="CK85" s="98">
        <f t="shared" si="131"/>
        <v>0</v>
      </c>
      <c r="CL85" s="98">
        <f t="shared" si="131"/>
        <v>0</v>
      </c>
      <c r="CM85" s="98">
        <f t="shared" si="131"/>
        <v>0</v>
      </c>
      <c r="CN85" s="98">
        <f t="shared" si="131"/>
        <v>0</v>
      </c>
      <c r="CO85" s="98">
        <f t="shared" si="131"/>
        <v>0</v>
      </c>
      <c r="CP85" s="98">
        <f t="shared" si="131"/>
        <v>0</v>
      </c>
      <c r="CQ85" s="98">
        <f t="shared" si="131"/>
        <v>0</v>
      </c>
      <c r="CR85" s="98">
        <f t="shared" si="131"/>
        <v>0</v>
      </c>
      <c r="CS85" s="98">
        <f t="shared" si="131"/>
        <v>1</v>
      </c>
      <c r="CT85" s="98">
        <f t="shared" si="131"/>
        <v>0</v>
      </c>
      <c r="CU85" s="98">
        <f t="shared" si="131"/>
        <v>0</v>
      </c>
      <c r="CV85" s="98">
        <f t="shared" si="131"/>
        <v>0</v>
      </c>
      <c r="CW85" s="98">
        <f t="shared" si="131"/>
        <v>0</v>
      </c>
      <c r="CX85" s="98">
        <f t="shared" si="131"/>
        <v>0</v>
      </c>
      <c r="CY85" s="98">
        <f t="shared" si="131"/>
        <v>0</v>
      </c>
      <c r="CZ85" s="98">
        <f t="shared" si="131"/>
        <v>0</v>
      </c>
      <c r="DA85" s="98">
        <f t="shared" si="131"/>
        <v>0</v>
      </c>
      <c r="DB85" s="98">
        <f t="shared" si="131"/>
        <v>0</v>
      </c>
      <c r="DC85" s="98">
        <f t="shared" si="131"/>
        <v>0</v>
      </c>
      <c r="DD85" s="98">
        <f t="shared" si="131"/>
        <v>0</v>
      </c>
      <c r="DE85" s="98">
        <f t="shared" si="131"/>
        <v>1</v>
      </c>
      <c r="DF85" s="98">
        <f t="shared" si="131"/>
        <v>0</v>
      </c>
      <c r="DG85" s="98">
        <f t="shared" si="131"/>
        <v>0</v>
      </c>
      <c r="DH85" s="98">
        <f t="shared" si="131"/>
        <v>0</v>
      </c>
      <c r="DI85" s="98">
        <f t="shared" si="131"/>
        <v>0</v>
      </c>
      <c r="DJ85" s="98">
        <f t="shared" si="131"/>
        <v>0</v>
      </c>
      <c r="DK85" s="98">
        <f t="shared" si="131"/>
        <v>0</v>
      </c>
      <c r="DL85" s="98">
        <f t="shared" si="131"/>
        <v>0</v>
      </c>
      <c r="DM85" s="98">
        <f t="shared" si="131"/>
        <v>0</v>
      </c>
      <c r="DN85" s="98">
        <f t="shared" si="131"/>
        <v>0</v>
      </c>
      <c r="DO85" s="98">
        <f t="shared" si="131"/>
        <v>0</v>
      </c>
      <c r="DP85" s="98">
        <f t="shared" si="131"/>
        <v>0</v>
      </c>
      <c r="DQ85" s="98">
        <f t="shared" si="131"/>
        <v>0</v>
      </c>
      <c r="DR85" s="98">
        <f t="shared" si="131"/>
        <v>0</v>
      </c>
      <c r="DS85" s="98">
        <f t="shared" si="131"/>
        <v>0</v>
      </c>
      <c r="DT85" s="98">
        <f t="shared" si="131"/>
        <v>0</v>
      </c>
      <c r="DU85" s="98">
        <f t="shared" si="131"/>
        <v>0</v>
      </c>
      <c r="DV85" s="98">
        <f t="shared" si="131"/>
        <v>0</v>
      </c>
      <c r="DW85" s="98">
        <f t="shared" si="131"/>
        <v>0</v>
      </c>
      <c r="DX85" s="98">
        <f t="shared" si="131"/>
        <v>0</v>
      </c>
      <c r="DY85" s="98">
        <f t="shared" si="131"/>
        <v>0</v>
      </c>
      <c r="DZ85" s="99">
        <f t="shared" si="131"/>
        <v>0</v>
      </c>
      <c r="EA85" s="107">
        <f t="shared" si="53"/>
        <v>8</v>
      </c>
      <c r="EB85" s="119">
        <f t="shared" si="54"/>
        <v>6.2015503875968996</v>
      </c>
    </row>
    <row r="86" spans="1:132" s="35" customFormat="1" x14ac:dyDescent="0.25">
      <c r="A86" s="102" t="s">
        <v>68</v>
      </c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8"/>
      <c r="BY86" s="98"/>
      <c r="BZ86" s="98"/>
      <c r="CA86" s="98"/>
      <c r="CB86" s="98"/>
      <c r="CC86" s="98"/>
      <c r="CD86" s="98"/>
      <c r="CE86" s="98"/>
      <c r="CF86" s="98"/>
      <c r="CG86" s="98"/>
      <c r="CH86" s="98"/>
      <c r="CI86" s="98"/>
      <c r="CJ86" s="98"/>
      <c r="CK86" s="98"/>
      <c r="CL86" s="98"/>
      <c r="CM86" s="98"/>
      <c r="CN86" s="98"/>
      <c r="CO86" s="98"/>
      <c r="CP86" s="98"/>
      <c r="CQ86" s="98"/>
      <c r="CR86" s="98"/>
      <c r="CS86" s="98"/>
      <c r="CT86" s="98"/>
      <c r="CU86" s="98"/>
      <c r="CV86" s="98"/>
      <c r="CW86" s="98"/>
      <c r="CX86" s="98"/>
      <c r="CY86" s="98"/>
      <c r="CZ86" s="98"/>
      <c r="DA86" s="98"/>
      <c r="DB86" s="98"/>
      <c r="DC86" s="98"/>
      <c r="DD86" s="98"/>
      <c r="DE86" s="98"/>
      <c r="DF86" s="98"/>
      <c r="DG86" s="98"/>
      <c r="DH86" s="98"/>
      <c r="DI86" s="98"/>
      <c r="DJ86" s="98"/>
      <c r="DK86" s="98"/>
      <c r="DL86" s="98"/>
      <c r="DM86" s="98"/>
      <c r="DN86" s="98"/>
      <c r="DO86" s="98"/>
      <c r="DP86" s="98"/>
      <c r="DQ86" s="98"/>
      <c r="DR86" s="98"/>
      <c r="DS86" s="98"/>
      <c r="DT86" s="98"/>
      <c r="DU86" s="98"/>
      <c r="DV86" s="98"/>
      <c r="DW86" s="98"/>
      <c r="DX86" s="98"/>
      <c r="DY86" s="98"/>
      <c r="DZ86" s="99"/>
      <c r="EA86" s="107"/>
      <c r="EB86" s="119"/>
    </row>
    <row r="87" spans="1:132" s="35" customFormat="1" x14ac:dyDescent="0.25">
      <c r="A87" s="101" t="s">
        <v>2</v>
      </c>
      <c r="B87" s="98">
        <f>COUNTIFS(B69,"=0")</f>
        <v>0</v>
      </c>
      <c r="C87" s="98">
        <f t="shared" ref="C87:BN87" si="132">COUNTIFS(C69,"=0")</f>
        <v>0</v>
      </c>
      <c r="D87" s="98">
        <f t="shared" si="132"/>
        <v>0</v>
      </c>
      <c r="E87" s="98">
        <f t="shared" si="132"/>
        <v>0</v>
      </c>
      <c r="F87" s="98">
        <f t="shared" si="132"/>
        <v>0</v>
      </c>
      <c r="G87" s="98">
        <f t="shared" si="132"/>
        <v>0</v>
      </c>
      <c r="H87" s="98">
        <f t="shared" si="132"/>
        <v>0</v>
      </c>
      <c r="I87" s="98">
        <f t="shared" si="132"/>
        <v>0</v>
      </c>
      <c r="J87" s="98">
        <f t="shared" si="132"/>
        <v>0</v>
      </c>
      <c r="K87" s="98">
        <f t="shared" si="132"/>
        <v>0</v>
      </c>
      <c r="L87" s="98">
        <f t="shared" si="132"/>
        <v>0</v>
      </c>
      <c r="M87" s="98">
        <f t="shared" si="132"/>
        <v>0</v>
      </c>
      <c r="N87" s="98">
        <f t="shared" si="132"/>
        <v>0</v>
      </c>
      <c r="O87" s="98">
        <f t="shared" si="132"/>
        <v>0</v>
      </c>
      <c r="P87" s="98">
        <f t="shared" si="132"/>
        <v>0</v>
      </c>
      <c r="Q87" s="98">
        <f t="shared" si="132"/>
        <v>0</v>
      </c>
      <c r="R87" s="98">
        <f t="shared" si="132"/>
        <v>0</v>
      </c>
      <c r="S87" s="98">
        <f t="shared" si="132"/>
        <v>0</v>
      </c>
      <c r="T87" s="98">
        <f t="shared" si="132"/>
        <v>0</v>
      </c>
      <c r="U87" s="98">
        <f t="shared" si="132"/>
        <v>0</v>
      </c>
      <c r="V87" s="98">
        <f t="shared" si="132"/>
        <v>0</v>
      </c>
      <c r="W87" s="98">
        <f t="shared" si="132"/>
        <v>0</v>
      </c>
      <c r="X87" s="98">
        <f t="shared" si="132"/>
        <v>0</v>
      </c>
      <c r="Y87" s="98">
        <f t="shared" si="132"/>
        <v>0</v>
      </c>
      <c r="Z87" s="98">
        <f t="shared" si="132"/>
        <v>0</v>
      </c>
      <c r="AA87" s="98">
        <f t="shared" si="132"/>
        <v>0</v>
      </c>
      <c r="AB87" s="98">
        <f t="shared" si="132"/>
        <v>0</v>
      </c>
      <c r="AC87" s="98">
        <f t="shared" si="132"/>
        <v>0</v>
      </c>
      <c r="AD87" s="98">
        <f t="shared" si="132"/>
        <v>0</v>
      </c>
      <c r="AE87" s="98">
        <f t="shared" si="132"/>
        <v>0</v>
      </c>
      <c r="AF87" s="98">
        <f t="shared" si="132"/>
        <v>0</v>
      </c>
      <c r="AG87" s="98">
        <f t="shared" si="132"/>
        <v>0</v>
      </c>
      <c r="AH87" s="98">
        <f t="shared" si="132"/>
        <v>0</v>
      </c>
      <c r="AI87" s="98">
        <f t="shared" si="132"/>
        <v>1</v>
      </c>
      <c r="AJ87" s="98">
        <f t="shared" si="132"/>
        <v>0</v>
      </c>
      <c r="AK87" s="98">
        <f t="shared" si="132"/>
        <v>0</v>
      </c>
      <c r="AL87" s="98">
        <f t="shared" si="132"/>
        <v>0</v>
      </c>
      <c r="AM87" s="98">
        <f t="shared" si="132"/>
        <v>0</v>
      </c>
      <c r="AN87" s="98">
        <f t="shared" si="132"/>
        <v>0</v>
      </c>
      <c r="AO87" s="98">
        <f t="shared" si="132"/>
        <v>0</v>
      </c>
      <c r="AP87" s="98">
        <f t="shared" si="132"/>
        <v>0</v>
      </c>
      <c r="AQ87" s="98">
        <f t="shared" si="132"/>
        <v>0</v>
      </c>
      <c r="AR87" s="98">
        <f t="shared" si="132"/>
        <v>0</v>
      </c>
      <c r="AS87" s="98">
        <f t="shared" si="132"/>
        <v>1</v>
      </c>
      <c r="AT87" s="98">
        <f t="shared" si="132"/>
        <v>0</v>
      </c>
      <c r="AU87" s="98">
        <f t="shared" si="132"/>
        <v>0</v>
      </c>
      <c r="AV87" s="98">
        <f t="shared" si="132"/>
        <v>0</v>
      </c>
      <c r="AW87" s="98">
        <f t="shared" si="132"/>
        <v>0</v>
      </c>
      <c r="AX87" s="98">
        <f t="shared" si="132"/>
        <v>0</v>
      </c>
      <c r="AY87" s="98">
        <f t="shared" si="132"/>
        <v>0</v>
      </c>
      <c r="AZ87" s="98">
        <f t="shared" si="132"/>
        <v>0</v>
      </c>
      <c r="BA87" s="98">
        <f t="shared" si="132"/>
        <v>0</v>
      </c>
      <c r="BB87" s="98">
        <f t="shared" si="132"/>
        <v>1</v>
      </c>
      <c r="BC87" s="98">
        <f t="shared" si="132"/>
        <v>0</v>
      </c>
      <c r="BD87" s="98">
        <f t="shared" si="132"/>
        <v>0</v>
      </c>
      <c r="BE87" s="98">
        <f t="shared" si="132"/>
        <v>0</v>
      </c>
      <c r="BF87" s="98">
        <f t="shared" si="132"/>
        <v>0</v>
      </c>
      <c r="BG87" s="98">
        <f t="shared" si="132"/>
        <v>0</v>
      </c>
      <c r="BH87" s="98">
        <f t="shared" si="132"/>
        <v>0</v>
      </c>
      <c r="BI87" s="98">
        <f t="shared" si="132"/>
        <v>0</v>
      </c>
      <c r="BJ87" s="98">
        <f t="shared" si="132"/>
        <v>0</v>
      </c>
      <c r="BK87" s="98">
        <f t="shared" si="132"/>
        <v>0</v>
      </c>
      <c r="BL87" s="98">
        <f t="shared" si="132"/>
        <v>0</v>
      </c>
      <c r="BM87" s="98">
        <f t="shared" si="132"/>
        <v>0</v>
      </c>
      <c r="BN87" s="98">
        <f t="shared" si="132"/>
        <v>1</v>
      </c>
      <c r="BO87" s="98">
        <f t="shared" ref="BO87:DZ87" si="133">COUNTIFS(BO69,"=0")</f>
        <v>1</v>
      </c>
      <c r="BP87" s="98">
        <f t="shared" si="133"/>
        <v>0</v>
      </c>
      <c r="BQ87" s="98">
        <f t="shared" si="133"/>
        <v>0</v>
      </c>
      <c r="BR87" s="98">
        <f t="shared" si="133"/>
        <v>0</v>
      </c>
      <c r="BS87" s="98">
        <f t="shared" si="133"/>
        <v>0</v>
      </c>
      <c r="BT87" s="98">
        <f t="shared" si="133"/>
        <v>0</v>
      </c>
      <c r="BU87" s="98">
        <f t="shared" si="133"/>
        <v>0</v>
      </c>
      <c r="BV87" s="98">
        <f t="shared" si="133"/>
        <v>0</v>
      </c>
      <c r="BW87" s="98">
        <f t="shared" si="133"/>
        <v>0</v>
      </c>
      <c r="BX87" s="98">
        <f t="shared" si="133"/>
        <v>0</v>
      </c>
      <c r="BY87" s="98">
        <f t="shared" si="133"/>
        <v>0</v>
      </c>
      <c r="BZ87" s="98">
        <f t="shared" si="133"/>
        <v>0</v>
      </c>
      <c r="CA87" s="98">
        <f t="shared" si="133"/>
        <v>0</v>
      </c>
      <c r="CB87" s="98">
        <f t="shared" si="133"/>
        <v>0</v>
      </c>
      <c r="CC87" s="98">
        <f t="shared" si="133"/>
        <v>0</v>
      </c>
      <c r="CD87" s="98">
        <f t="shared" si="133"/>
        <v>0</v>
      </c>
      <c r="CE87" s="98">
        <f t="shared" si="133"/>
        <v>0</v>
      </c>
      <c r="CF87" s="98">
        <f t="shared" si="133"/>
        <v>0</v>
      </c>
      <c r="CG87" s="98">
        <f t="shared" si="133"/>
        <v>0</v>
      </c>
      <c r="CH87" s="98">
        <f t="shared" si="133"/>
        <v>0</v>
      </c>
      <c r="CI87" s="98">
        <f t="shared" si="133"/>
        <v>1</v>
      </c>
      <c r="CJ87" s="98">
        <f t="shared" si="133"/>
        <v>0</v>
      </c>
      <c r="CK87" s="98">
        <f t="shared" si="133"/>
        <v>0</v>
      </c>
      <c r="CL87" s="98">
        <f t="shared" si="133"/>
        <v>0</v>
      </c>
      <c r="CM87" s="98">
        <f t="shared" si="133"/>
        <v>0</v>
      </c>
      <c r="CN87" s="98">
        <f t="shared" si="133"/>
        <v>0</v>
      </c>
      <c r="CO87" s="98">
        <f t="shared" si="133"/>
        <v>0</v>
      </c>
      <c r="CP87" s="98">
        <f t="shared" si="133"/>
        <v>0</v>
      </c>
      <c r="CQ87" s="98">
        <f t="shared" si="133"/>
        <v>0</v>
      </c>
      <c r="CR87" s="98">
        <f t="shared" si="133"/>
        <v>0</v>
      </c>
      <c r="CS87" s="98">
        <f t="shared" si="133"/>
        <v>0</v>
      </c>
      <c r="CT87" s="98">
        <f t="shared" si="133"/>
        <v>0</v>
      </c>
      <c r="CU87" s="98">
        <f t="shared" si="133"/>
        <v>0</v>
      </c>
      <c r="CV87" s="98">
        <f t="shared" si="133"/>
        <v>0</v>
      </c>
      <c r="CW87" s="98">
        <f t="shared" si="133"/>
        <v>0</v>
      </c>
      <c r="CX87" s="98">
        <f t="shared" si="133"/>
        <v>0</v>
      </c>
      <c r="CY87" s="98">
        <f t="shared" si="133"/>
        <v>0</v>
      </c>
      <c r="CZ87" s="98">
        <f t="shared" si="133"/>
        <v>0</v>
      </c>
      <c r="DA87" s="98">
        <f t="shared" si="133"/>
        <v>0</v>
      </c>
      <c r="DB87" s="98">
        <f t="shared" si="133"/>
        <v>0</v>
      </c>
      <c r="DC87" s="98">
        <f t="shared" si="133"/>
        <v>0</v>
      </c>
      <c r="DD87" s="98">
        <f t="shared" si="133"/>
        <v>0</v>
      </c>
      <c r="DE87" s="98">
        <f t="shared" si="133"/>
        <v>0</v>
      </c>
      <c r="DF87" s="98">
        <f t="shared" si="133"/>
        <v>0</v>
      </c>
      <c r="DG87" s="98">
        <f t="shared" si="133"/>
        <v>0</v>
      </c>
      <c r="DH87" s="98">
        <f t="shared" si="133"/>
        <v>0</v>
      </c>
      <c r="DI87" s="98">
        <f t="shared" si="133"/>
        <v>0</v>
      </c>
      <c r="DJ87" s="98">
        <f t="shared" si="133"/>
        <v>0</v>
      </c>
      <c r="DK87" s="98">
        <f t="shared" si="133"/>
        <v>0</v>
      </c>
      <c r="DL87" s="98">
        <f t="shared" si="133"/>
        <v>0</v>
      </c>
      <c r="DM87" s="98">
        <f t="shared" si="133"/>
        <v>0</v>
      </c>
      <c r="DN87" s="98">
        <f t="shared" si="133"/>
        <v>0</v>
      </c>
      <c r="DO87" s="98">
        <f t="shared" si="133"/>
        <v>0</v>
      </c>
      <c r="DP87" s="98">
        <f t="shared" si="133"/>
        <v>0</v>
      </c>
      <c r="DQ87" s="98">
        <f t="shared" si="133"/>
        <v>0</v>
      </c>
      <c r="DR87" s="98">
        <f t="shared" si="133"/>
        <v>0</v>
      </c>
      <c r="DS87" s="98">
        <f t="shared" si="133"/>
        <v>0</v>
      </c>
      <c r="DT87" s="98">
        <f t="shared" si="133"/>
        <v>0</v>
      </c>
      <c r="DU87" s="98">
        <f t="shared" si="133"/>
        <v>0</v>
      </c>
      <c r="DV87" s="98">
        <f t="shared" si="133"/>
        <v>0</v>
      </c>
      <c r="DW87" s="98">
        <f t="shared" si="133"/>
        <v>0</v>
      </c>
      <c r="DX87" s="98">
        <f t="shared" si="133"/>
        <v>0</v>
      </c>
      <c r="DY87" s="98">
        <f t="shared" si="133"/>
        <v>1</v>
      </c>
      <c r="DZ87" s="99">
        <f t="shared" si="133"/>
        <v>0</v>
      </c>
      <c r="EA87" s="107">
        <f t="shared" si="53"/>
        <v>7</v>
      </c>
      <c r="EB87" s="119">
        <f t="shared" si="54"/>
        <v>5.4263565891472867</v>
      </c>
    </row>
    <row r="88" spans="1:132" s="35" customFormat="1" x14ac:dyDescent="0.25">
      <c r="A88" s="101" t="s">
        <v>1</v>
      </c>
      <c r="B88" s="98">
        <f>COUNTIFS(B70,"=0")</f>
        <v>0</v>
      </c>
      <c r="C88" s="98">
        <f t="shared" ref="C88:BN89" si="134">COUNTIFS(C70,"=0")</f>
        <v>0</v>
      </c>
      <c r="D88" s="98">
        <f t="shared" si="134"/>
        <v>0</v>
      </c>
      <c r="E88" s="98">
        <f t="shared" si="134"/>
        <v>0</v>
      </c>
      <c r="F88" s="98">
        <f t="shared" si="134"/>
        <v>0</v>
      </c>
      <c r="G88" s="98">
        <f t="shared" si="134"/>
        <v>0</v>
      </c>
      <c r="H88" s="98">
        <f t="shared" si="134"/>
        <v>0</v>
      </c>
      <c r="I88" s="98">
        <f t="shared" si="134"/>
        <v>0</v>
      </c>
      <c r="J88" s="98">
        <f t="shared" si="134"/>
        <v>0</v>
      </c>
      <c r="K88" s="98">
        <f t="shared" si="134"/>
        <v>0</v>
      </c>
      <c r="L88" s="98">
        <f t="shared" si="134"/>
        <v>0</v>
      </c>
      <c r="M88" s="98">
        <f t="shared" si="134"/>
        <v>0</v>
      </c>
      <c r="N88" s="98">
        <f t="shared" si="134"/>
        <v>0</v>
      </c>
      <c r="O88" s="98">
        <f t="shared" si="134"/>
        <v>0</v>
      </c>
      <c r="P88" s="98">
        <f t="shared" si="134"/>
        <v>0</v>
      </c>
      <c r="Q88" s="98">
        <f t="shared" si="134"/>
        <v>1</v>
      </c>
      <c r="R88" s="98">
        <f t="shared" si="134"/>
        <v>0</v>
      </c>
      <c r="S88" s="98">
        <f t="shared" si="134"/>
        <v>0</v>
      </c>
      <c r="T88" s="98">
        <f t="shared" si="134"/>
        <v>0</v>
      </c>
      <c r="U88" s="98">
        <f t="shared" si="134"/>
        <v>0</v>
      </c>
      <c r="V88" s="98">
        <f t="shared" si="134"/>
        <v>0</v>
      </c>
      <c r="W88" s="98">
        <f t="shared" si="134"/>
        <v>0</v>
      </c>
      <c r="X88" s="98">
        <f t="shared" si="134"/>
        <v>0</v>
      </c>
      <c r="Y88" s="98">
        <f t="shared" si="134"/>
        <v>0</v>
      </c>
      <c r="Z88" s="98">
        <f t="shared" si="134"/>
        <v>0</v>
      </c>
      <c r="AA88" s="98">
        <f t="shared" si="134"/>
        <v>0</v>
      </c>
      <c r="AB88" s="98">
        <f t="shared" si="134"/>
        <v>0</v>
      </c>
      <c r="AC88" s="98">
        <f t="shared" si="134"/>
        <v>0</v>
      </c>
      <c r="AD88" s="98">
        <f t="shared" si="134"/>
        <v>1</v>
      </c>
      <c r="AE88" s="98">
        <f t="shared" si="134"/>
        <v>0</v>
      </c>
      <c r="AF88" s="98">
        <f t="shared" si="134"/>
        <v>0</v>
      </c>
      <c r="AG88" s="98">
        <f t="shared" si="134"/>
        <v>0</v>
      </c>
      <c r="AH88" s="98">
        <f t="shared" si="134"/>
        <v>0</v>
      </c>
      <c r="AI88" s="98">
        <f t="shared" si="134"/>
        <v>0</v>
      </c>
      <c r="AJ88" s="98">
        <f t="shared" si="134"/>
        <v>0</v>
      </c>
      <c r="AK88" s="98">
        <f t="shared" si="134"/>
        <v>0</v>
      </c>
      <c r="AL88" s="98">
        <f t="shared" si="134"/>
        <v>0</v>
      </c>
      <c r="AM88" s="98">
        <f t="shared" si="134"/>
        <v>1</v>
      </c>
      <c r="AN88" s="98">
        <f t="shared" si="134"/>
        <v>1</v>
      </c>
      <c r="AO88" s="98">
        <f t="shared" si="134"/>
        <v>0</v>
      </c>
      <c r="AP88" s="98">
        <f t="shared" si="134"/>
        <v>0</v>
      </c>
      <c r="AQ88" s="98">
        <f t="shared" si="134"/>
        <v>0</v>
      </c>
      <c r="AR88" s="98">
        <f t="shared" si="134"/>
        <v>0</v>
      </c>
      <c r="AS88" s="98">
        <f t="shared" si="134"/>
        <v>0</v>
      </c>
      <c r="AT88" s="98">
        <f t="shared" si="134"/>
        <v>0</v>
      </c>
      <c r="AU88" s="98">
        <f t="shared" si="134"/>
        <v>0</v>
      </c>
      <c r="AV88" s="98">
        <f t="shared" si="134"/>
        <v>0</v>
      </c>
      <c r="AW88" s="98">
        <f t="shared" si="134"/>
        <v>0</v>
      </c>
      <c r="AX88" s="98">
        <f t="shared" si="134"/>
        <v>0</v>
      </c>
      <c r="AY88" s="98">
        <f t="shared" si="134"/>
        <v>0</v>
      </c>
      <c r="AZ88" s="98">
        <f t="shared" si="134"/>
        <v>0</v>
      </c>
      <c r="BA88" s="98">
        <f t="shared" si="134"/>
        <v>0</v>
      </c>
      <c r="BB88" s="98">
        <f t="shared" si="134"/>
        <v>1</v>
      </c>
      <c r="BC88" s="98">
        <f t="shared" si="134"/>
        <v>0</v>
      </c>
      <c r="BD88" s="98">
        <f t="shared" si="134"/>
        <v>0</v>
      </c>
      <c r="BE88" s="98">
        <f t="shared" si="134"/>
        <v>0</v>
      </c>
      <c r="BF88" s="98">
        <f t="shared" si="134"/>
        <v>1</v>
      </c>
      <c r="BG88" s="98">
        <f t="shared" si="134"/>
        <v>0</v>
      </c>
      <c r="BH88" s="98">
        <f t="shared" si="134"/>
        <v>0</v>
      </c>
      <c r="BI88" s="98">
        <f t="shared" si="134"/>
        <v>0</v>
      </c>
      <c r="BJ88" s="98">
        <f t="shared" si="134"/>
        <v>0</v>
      </c>
      <c r="BK88" s="98">
        <f t="shared" si="134"/>
        <v>0</v>
      </c>
      <c r="BL88" s="98">
        <f t="shared" si="134"/>
        <v>0</v>
      </c>
      <c r="BM88" s="98">
        <f t="shared" si="134"/>
        <v>0</v>
      </c>
      <c r="BN88" s="98">
        <f t="shared" si="134"/>
        <v>0</v>
      </c>
      <c r="BO88" s="98">
        <f t="shared" ref="BO88:DZ89" si="135">COUNTIFS(BO70,"=0")</f>
        <v>0</v>
      </c>
      <c r="BP88" s="98">
        <f t="shared" si="135"/>
        <v>0</v>
      </c>
      <c r="BQ88" s="98">
        <f t="shared" si="135"/>
        <v>0</v>
      </c>
      <c r="BR88" s="98">
        <f t="shared" si="135"/>
        <v>0</v>
      </c>
      <c r="BS88" s="98">
        <f t="shared" si="135"/>
        <v>0</v>
      </c>
      <c r="BT88" s="98">
        <f t="shared" si="135"/>
        <v>0</v>
      </c>
      <c r="BU88" s="98">
        <f t="shared" si="135"/>
        <v>0</v>
      </c>
      <c r="BV88" s="98">
        <f t="shared" si="135"/>
        <v>0</v>
      </c>
      <c r="BW88" s="98">
        <f t="shared" si="135"/>
        <v>0</v>
      </c>
      <c r="BX88" s="98">
        <f t="shared" si="135"/>
        <v>0</v>
      </c>
      <c r="BY88" s="98">
        <f t="shared" si="135"/>
        <v>0</v>
      </c>
      <c r="BZ88" s="98">
        <f t="shared" si="135"/>
        <v>0</v>
      </c>
      <c r="CA88" s="98">
        <f t="shared" si="135"/>
        <v>0</v>
      </c>
      <c r="CB88" s="98">
        <f t="shared" si="135"/>
        <v>0</v>
      </c>
      <c r="CC88" s="98">
        <f t="shared" si="135"/>
        <v>0</v>
      </c>
      <c r="CD88" s="98">
        <f t="shared" si="135"/>
        <v>0</v>
      </c>
      <c r="CE88" s="98">
        <f t="shared" si="135"/>
        <v>0</v>
      </c>
      <c r="CF88" s="98">
        <f t="shared" si="135"/>
        <v>0</v>
      </c>
      <c r="CG88" s="98">
        <f t="shared" si="135"/>
        <v>0</v>
      </c>
      <c r="CH88" s="98">
        <f t="shared" si="135"/>
        <v>0</v>
      </c>
      <c r="CI88" s="98">
        <f t="shared" si="135"/>
        <v>0</v>
      </c>
      <c r="CJ88" s="98">
        <f t="shared" si="135"/>
        <v>0</v>
      </c>
      <c r="CK88" s="98">
        <f t="shared" si="135"/>
        <v>0</v>
      </c>
      <c r="CL88" s="98">
        <f t="shared" si="135"/>
        <v>0</v>
      </c>
      <c r="CM88" s="98">
        <f t="shared" si="135"/>
        <v>0</v>
      </c>
      <c r="CN88" s="98">
        <f t="shared" si="135"/>
        <v>0</v>
      </c>
      <c r="CO88" s="98">
        <f t="shared" si="135"/>
        <v>0</v>
      </c>
      <c r="CP88" s="98">
        <f t="shared" si="135"/>
        <v>0</v>
      </c>
      <c r="CQ88" s="98">
        <f t="shared" si="135"/>
        <v>0</v>
      </c>
      <c r="CR88" s="98">
        <f t="shared" si="135"/>
        <v>0</v>
      </c>
      <c r="CS88" s="98">
        <f t="shared" si="135"/>
        <v>0</v>
      </c>
      <c r="CT88" s="98">
        <f t="shared" si="135"/>
        <v>0</v>
      </c>
      <c r="CU88" s="98">
        <f t="shared" si="135"/>
        <v>0</v>
      </c>
      <c r="CV88" s="98">
        <f t="shared" si="135"/>
        <v>0</v>
      </c>
      <c r="CW88" s="98">
        <f t="shared" si="135"/>
        <v>0</v>
      </c>
      <c r="CX88" s="98">
        <f t="shared" si="135"/>
        <v>0</v>
      </c>
      <c r="CY88" s="98">
        <f t="shared" si="135"/>
        <v>0</v>
      </c>
      <c r="CZ88" s="98">
        <f t="shared" si="135"/>
        <v>0</v>
      </c>
      <c r="DA88" s="98">
        <f t="shared" si="135"/>
        <v>0</v>
      </c>
      <c r="DB88" s="98">
        <f t="shared" si="135"/>
        <v>0</v>
      </c>
      <c r="DC88" s="98">
        <f t="shared" si="135"/>
        <v>0</v>
      </c>
      <c r="DD88" s="98">
        <f t="shared" si="135"/>
        <v>0</v>
      </c>
      <c r="DE88" s="98">
        <f t="shared" si="135"/>
        <v>0</v>
      </c>
      <c r="DF88" s="98">
        <f t="shared" si="135"/>
        <v>0</v>
      </c>
      <c r="DG88" s="98">
        <f t="shared" si="135"/>
        <v>0</v>
      </c>
      <c r="DH88" s="98">
        <f t="shared" si="135"/>
        <v>0</v>
      </c>
      <c r="DI88" s="98">
        <f t="shared" si="135"/>
        <v>0</v>
      </c>
      <c r="DJ88" s="98">
        <f t="shared" si="135"/>
        <v>0</v>
      </c>
      <c r="DK88" s="98">
        <f t="shared" si="135"/>
        <v>0</v>
      </c>
      <c r="DL88" s="98">
        <f t="shared" si="135"/>
        <v>0</v>
      </c>
      <c r="DM88" s="98">
        <f t="shared" si="135"/>
        <v>0</v>
      </c>
      <c r="DN88" s="98">
        <f t="shared" si="135"/>
        <v>0</v>
      </c>
      <c r="DO88" s="98">
        <f t="shared" si="135"/>
        <v>0</v>
      </c>
      <c r="DP88" s="98">
        <f t="shared" si="135"/>
        <v>0</v>
      </c>
      <c r="DQ88" s="98">
        <f t="shared" si="135"/>
        <v>0</v>
      </c>
      <c r="DR88" s="98">
        <f t="shared" si="135"/>
        <v>0</v>
      </c>
      <c r="DS88" s="98">
        <f t="shared" si="135"/>
        <v>0</v>
      </c>
      <c r="DT88" s="98">
        <f t="shared" si="135"/>
        <v>0</v>
      </c>
      <c r="DU88" s="98">
        <f t="shared" si="135"/>
        <v>0</v>
      </c>
      <c r="DV88" s="98">
        <f t="shared" si="135"/>
        <v>0</v>
      </c>
      <c r="DW88" s="98">
        <f t="shared" si="135"/>
        <v>0</v>
      </c>
      <c r="DX88" s="98">
        <f t="shared" si="135"/>
        <v>0</v>
      </c>
      <c r="DY88" s="98">
        <f t="shared" si="135"/>
        <v>0</v>
      </c>
      <c r="DZ88" s="99">
        <f t="shared" si="135"/>
        <v>0</v>
      </c>
      <c r="EA88" s="107">
        <f t="shared" si="53"/>
        <v>6</v>
      </c>
      <c r="EB88" s="119">
        <f t="shared" si="54"/>
        <v>4.6511627906976747</v>
      </c>
    </row>
    <row r="89" spans="1:132" s="35" customFormat="1" x14ac:dyDescent="0.25">
      <c r="A89" s="101" t="s">
        <v>0</v>
      </c>
      <c r="B89" s="98">
        <f t="shared" si="126"/>
        <v>0</v>
      </c>
      <c r="C89" s="98">
        <f t="shared" si="134"/>
        <v>0</v>
      </c>
      <c r="D89" s="98">
        <f t="shared" si="134"/>
        <v>0</v>
      </c>
      <c r="E89" s="98">
        <f t="shared" si="134"/>
        <v>0</v>
      </c>
      <c r="F89" s="98">
        <f t="shared" si="134"/>
        <v>0</v>
      </c>
      <c r="G89" s="98">
        <f t="shared" si="134"/>
        <v>0</v>
      </c>
      <c r="H89" s="98">
        <f t="shared" si="134"/>
        <v>0</v>
      </c>
      <c r="I89" s="98">
        <f t="shared" si="134"/>
        <v>0</v>
      </c>
      <c r="J89" s="98">
        <f t="shared" si="134"/>
        <v>0</v>
      </c>
      <c r="K89" s="98">
        <f t="shared" si="134"/>
        <v>0</v>
      </c>
      <c r="L89" s="98">
        <f t="shared" si="134"/>
        <v>0</v>
      </c>
      <c r="M89" s="98">
        <f t="shared" si="134"/>
        <v>0</v>
      </c>
      <c r="N89" s="98">
        <f t="shared" si="134"/>
        <v>0</v>
      </c>
      <c r="O89" s="98">
        <f t="shared" si="134"/>
        <v>0</v>
      </c>
      <c r="P89" s="98">
        <f t="shared" si="134"/>
        <v>0</v>
      </c>
      <c r="Q89" s="98">
        <f t="shared" si="134"/>
        <v>0</v>
      </c>
      <c r="R89" s="98">
        <f t="shared" si="134"/>
        <v>0</v>
      </c>
      <c r="S89" s="98">
        <f t="shared" si="134"/>
        <v>0</v>
      </c>
      <c r="T89" s="98">
        <f t="shared" si="134"/>
        <v>0</v>
      </c>
      <c r="U89" s="98">
        <f t="shared" si="134"/>
        <v>0</v>
      </c>
      <c r="V89" s="98">
        <f t="shared" si="134"/>
        <v>0</v>
      </c>
      <c r="W89" s="98">
        <f t="shared" si="134"/>
        <v>0</v>
      </c>
      <c r="X89" s="98">
        <f t="shared" si="134"/>
        <v>0</v>
      </c>
      <c r="Y89" s="98">
        <f t="shared" si="134"/>
        <v>0</v>
      </c>
      <c r="Z89" s="98">
        <f t="shared" si="134"/>
        <v>0</v>
      </c>
      <c r="AA89" s="98">
        <f t="shared" si="134"/>
        <v>0</v>
      </c>
      <c r="AB89" s="98">
        <f t="shared" si="134"/>
        <v>0</v>
      </c>
      <c r="AC89" s="98">
        <f t="shared" si="134"/>
        <v>0</v>
      </c>
      <c r="AD89" s="98">
        <f t="shared" si="134"/>
        <v>0</v>
      </c>
      <c r="AE89" s="98">
        <f t="shared" si="134"/>
        <v>0</v>
      </c>
      <c r="AF89" s="98">
        <f t="shared" si="134"/>
        <v>0</v>
      </c>
      <c r="AG89" s="98">
        <f t="shared" si="134"/>
        <v>0</v>
      </c>
      <c r="AH89" s="98">
        <f t="shared" si="134"/>
        <v>0</v>
      </c>
      <c r="AI89" s="98">
        <f t="shared" si="134"/>
        <v>0</v>
      </c>
      <c r="AJ89" s="98">
        <f t="shared" si="134"/>
        <v>0</v>
      </c>
      <c r="AK89" s="98">
        <f t="shared" si="134"/>
        <v>0</v>
      </c>
      <c r="AL89" s="98">
        <f t="shared" si="134"/>
        <v>0</v>
      </c>
      <c r="AM89" s="98">
        <f t="shared" si="134"/>
        <v>0</v>
      </c>
      <c r="AN89" s="98">
        <f t="shared" si="134"/>
        <v>0</v>
      </c>
      <c r="AO89" s="98">
        <f t="shared" si="134"/>
        <v>0</v>
      </c>
      <c r="AP89" s="98">
        <f t="shared" si="134"/>
        <v>0</v>
      </c>
      <c r="AQ89" s="98">
        <f t="shared" si="134"/>
        <v>0</v>
      </c>
      <c r="AR89" s="98">
        <f t="shared" si="134"/>
        <v>0</v>
      </c>
      <c r="AS89" s="98">
        <f t="shared" si="134"/>
        <v>0</v>
      </c>
      <c r="AT89" s="98">
        <f t="shared" si="134"/>
        <v>0</v>
      </c>
      <c r="AU89" s="98">
        <f t="shared" si="134"/>
        <v>0</v>
      </c>
      <c r="AV89" s="98">
        <f t="shared" si="134"/>
        <v>0</v>
      </c>
      <c r="AW89" s="98">
        <f t="shared" si="134"/>
        <v>0</v>
      </c>
      <c r="AX89" s="98">
        <f t="shared" si="134"/>
        <v>0</v>
      </c>
      <c r="AY89" s="98">
        <f t="shared" si="134"/>
        <v>0</v>
      </c>
      <c r="AZ89" s="98">
        <f t="shared" si="134"/>
        <v>0</v>
      </c>
      <c r="BA89" s="98">
        <f t="shared" si="134"/>
        <v>0</v>
      </c>
      <c r="BB89" s="98">
        <f t="shared" si="134"/>
        <v>1</v>
      </c>
      <c r="BC89" s="98">
        <f t="shared" si="134"/>
        <v>0</v>
      </c>
      <c r="BD89" s="98">
        <f t="shared" si="134"/>
        <v>0</v>
      </c>
      <c r="BE89" s="98">
        <f t="shared" si="134"/>
        <v>0</v>
      </c>
      <c r="BF89" s="98">
        <f t="shared" si="134"/>
        <v>0</v>
      </c>
      <c r="BG89" s="98">
        <f t="shared" si="134"/>
        <v>0</v>
      </c>
      <c r="BH89" s="98">
        <f t="shared" si="134"/>
        <v>0</v>
      </c>
      <c r="BI89" s="98">
        <f t="shared" si="134"/>
        <v>0</v>
      </c>
      <c r="BJ89" s="98">
        <f t="shared" si="134"/>
        <v>0</v>
      </c>
      <c r="BK89" s="98">
        <f t="shared" si="134"/>
        <v>0</v>
      </c>
      <c r="BL89" s="98">
        <f t="shared" si="134"/>
        <v>0</v>
      </c>
      <c r="BM89" s="98">
        <f t="shared" si="134"/>
        <v>0</v>
      </c>
      <c r="BN89" s="98">
        <f t="shared" si="134"/>
        <v>0</v>
      </c>
      <c r="BO89" s="98">
        <f t="shared" si="135"/>
        <v>0</v>
      </c>
      <c r="BP89" s="98">
        <f t="shared" si="135"/>
        <v>0</v>
      </c>
      <c r="BQ89" s="98">
        <f t="shared" si="135"/>
        <v>0</v>
      </c>
      <c r="BR89" s="98">
        <f t="shared" si="135"/>
        <v>0</v>
      </c>
      <c r="BS89" s="98">
        <f t="shared" si="135"/>
        <v>0</v>
      </c>
      <c r="BT89" s="98">
        <f t="shared" si="135"/>
        <v>0</v>
      </c>
      <c r="BU89" s="98">
        <f t="shared" si="135"/>
        <v>0</v>
      </c>
      <c r="BV89" s="98">
        <f t="shared" si="135"/>
        <v>0</v>
      </c>
      <c r="BW89" s="98">
        <f t="shared" si="135"/>
        <v>0</v>
      </c>
      <c r="BX89" s="98">
        <f t="shared" si="135"/>
        <v>0</v>
      </c>
      <c r="BY89" s="98">
        <f t="shared" si="135"/>
        <v>0</v>
      </c>
      <c r="BZ89" s="98">
        <f t="shared" si="135"/>
        <v>0</v>
      </c>
      <c r="CA89" s="98">
        <f t="shared" si="135"/>
        <v>0</v>
      </c>
      <c r="CB89" s="98">
        <f t="shared" si="135"/>
        <v>0</v>
      </c>
      <c r="CC89" s="98">
        <f t="shared" si="135"/>
        <v>0</v>
      </c>
      <c r="CD89" s="98">
        <f t="shared" si="135"/>
        <v>0</v>
      </c>
      <c r="CE89" s="98">
        <f t="shared" si="135"/>
        <v>0</v>
      </c>
      <c r="CF89" s="98">
        <f t="shared" si="135"/>
        <v>0</v>
      </c>
      <c r="CG89" s="98">
        <f t="shared" si="135"/>
        <v>0</v>
      </c>
      <c r="CH89" s="98">
        <f t="shared" si="135"/>
        <v>0</v>
      </c>
      <c r="CI89" s="98">
        <f t="shared" si="135"/>
        <v>0</v>
      </c>
      <c r="CJ89" s="98">
        <f t="shared" si="135"/>
        <v>0</v>
      </c>
      <c r="CK89" s="98">
        <f t="shared" si="135"/>
        <v>0</v>
      </c>
      <c r="CL89" s="98">
        <f t="shared" si="135"/>
        <v>0</v>
      </c>
      <c r="CM89" s="98">
        <f t="shared" si="135"/>
        <v>0</v>
      </c>
      <c r="CN89" s="98">
        <f t="shared" si="135"/>
        <v>0</v>
      </c>
      <c r="CO89" s="98">
        <f t="shared" si="135"/>
        <v>0</v>
      </c>
      <c r="CP89" s="98">
        <f t="shared" si="135"/>
        <v>0</v>
      </c>
      <c r="CQ89" s="98">
        <f t="shared" si="135"/>
        <v>0</v>
      </c>
      <c r="CR89" s="98">
        <f t="shared" si="135"/>
        <v>0</v>
      </c>
      <c r="CS89" s="98">
        <f t="shared" si="135"/>
        <v>0</v>
      </c>
      <c r="CT89" s="98">
        <f t="shared" si="135"/>
        <v>0</v>
      </c>
      <c r="CU89" s="98">
        <f t="shared" si="135"/>
        <v>0</v>
      </c>
      <c r="CV89" s="98">
        <f t="shared" si="135"/>
        <v>0</v>
      </c>
      <c r="CW89" s="98">
        <f t="shared" si="135"/>
        <v>0</v>
      </c>
      <c r="CX89" s="98">
        <f t="shared" si="135"/>
        <v>0</v>
      </c>
      <c r="CY89" s="98">
        <f t="shared" si="135"/>
        <v>0</v>
      </c>
      <c r="CZ89" s="98">
        <f t="shared" si="135"/>
        <v>0</v>
      </c>
      <c r="DA89" s="98">
        <f t="shared" si="135"/>
        <v>0</v>
      </c>
      <c r="DB89" s="98">
        <f t="shared" si="135"/>
        <v>0</v>
      </c>
      <c r="DC89" s="98">
        <f t="shared" si="135"/>
        <v>0</v>
      </c>
      <c r="DD89" s="98">
        <f t="shared" si="135"/>
        <v>0</v>
      </c>
      <c r="DE89" s="98">
        <f t="shared" si="135"/>
        <v>0</v>
      </c>
      <c r="DF89" s="98">
        <f t="shared" si="135"/>
        <v>0</v>
      </c>
      <c r="DG89" s="98">
        <f t="shared" si="135"/>
        <v>0</v>
      </c>
      <c r="DH89" s="98">
        <f t="shared" si="135"/>
        <v>0</v>
      </c>
      <c r="DI89" s="98">
        <f t="shared" si="135"/>
        <v>0</v>
      </c>
      <c r="DJ89" s="98">
        <f t="shared" si="135"/>
        <v>0</v>
      </c>
      <c r="DK89" s="98">
        <f t="shared" si="135"/>
        <v>0</v>
      </c>
      <c r="DL89" s="98">
        <f t="shared" si="135"/>
        <v>0</v>
      </c>
      <c r="DM89" s="98">
        <f t="shared" si="135"/>
        <v>0</v>
      </c>
      <c r="DN89" s="98">
        <f t="shared" si="135"/>
        <v>0</v>
      </c>
      <c r="DO89" s="98">
        <f t="shared" si="135"/>
        <v>0</v>
      </c>
      <c r="DP89" s="98">
        <f t="shared" si="135"/>
        <v>0</v>
      </c>
      <c r="DQ89" s="98">
        <f t="shared" si="135"/>
        <v>0</v>
      </c>
      <c r="DR89" s="98">
        <f t="shared" si="135"/>
        <v>0</v>
      </c>
      <c r="DS89" s="98">
        <f t="shared" si="135"/>
        <v>0</v>
      </c>
      <c r="DT89" s="98">
        <f t="shared" si="135"/>
        <v>0</v>
      </c>
      <c r="DU89" s="98">
        <f t="shared" si="135"/>
        <v>0</v>
      </c>
      <c r="DV89" s="98">
        <f t="shared" si="135"/>
        <v>0</v>
      </c>
      <c r="DW89" s="98">
        <f t="shared" si="135"/>
        <v>0</v>
      </c>
      <c r="DX89" s="98">
        <f t="shared" si="135"/>
        <v>0</v>
      </c>
      <c r="DY89" s="98">
        <f t="shared" si="135"/>
        <v>0</v>
      </c>
      <c r="DZ89" s="99">
        <f t="shared" si="135"/>
        <v>0</v>
      </c>
      <c r="EA89" s="107">
        <f t="shared" si="53"/>
        <v>1</v>
      </c>
      <c r="EB89" s="119">
        <f t="shared" si="54"/>
        <v>0.77519379844961245</v>
      </c>
    </row>
    <row r="90" spans="1:132" s="35" customFormat="1" ht="16.5" thickBot="1" x14ac:dyDescent="0.3">
      <c r="A90" s="103" t="s">
        <v>35</v>
      </c>
      <c r="B90" s="104">
        <f>COUNTIFS(B72,"=0")</f>
        <v>0</v>
      </c>
      <c r="C90" s="104">
        <f t="shared" ref="C90:BN90" si="136">COUNTIFS(C72,"=0")</f>
        <v>0</v>
      </c>
      <c r="D90" s="104">
        <f t="shared" si="136"/>
        <v>0</v>
      </c>
      <c r="E90" s="104">
        <f t="shared" si="136"/>
        <v>0</v>
      </c>
      <c r="F90" s="104">
        <f t="shared" si="136"/>
        <v>0</v>
      </c>
      <c r="G90" s="104">
        <f t="shared" si="136"/>
        <v>0</v>
      </c>
      <c r="H90" s="104">
        <f t="shared" si="136"/>
        <v>0</v>
      </c>
      <c r="I90" s="104">
        <f t="shared" si="136"/>
        <v>1</v>
      </c>
      <c r="J90" s="104">
        <f t="shared" si="136"/>
        <v>0</v>
      </c>
      <c r="K90" s="104">
        <f t="shared" si="136"/>
        <v>0</v>
      </c>
      <c r="L90" s="104">
        <f t="shared" si="136"/>
        <v>0</v>
      </c>
      <c r="M90" s="104">
        <f t="shared" si="136"/>
        <v>0</v>
      </c>
      <c r="N90" s="104">
        <f t="shared" si="136"/>
        <v>0</v>
      </c>
      <c r="O90" s="104">
        <f t="shared" si="136"/>
        <v>0</v>
      </c>
      <c r="P90" s="104">
        <f t="shared" si="136"/>
        <v>0</v>
      </c>
      <c r="Q90" s="104">
        <f t="shared" si="136"/>
        <v>0</v>
      </c>
      <c r="R90" s="104">
        <f t="shared" si="136"/>
        <v>0</v>
      </c>
      <c r="S90" s="104">
        <f t="shared" si="136"/>
        <v>0</v>
      </c>
      <c r="T90" s="104">
        <f t="shared" si="136"/>
        <v>0</v>
      </c>
      <c r="U90" s="104">
        <f t="shared" si="136"/>
        <v>0</v>
      </c>
      <c r="V90" s="104">
        <f t="shared" si="136"/>
        <v>0</v>
      </c>
      <c r="W90" s="104">
        <f t="shared" si="136"/>
        <v>0</v>
      </c>
      <c r="X90" s="104">
        <f t="shared" si="136"/>
        <v>0</v>
      </c>
      <c r="Y90" s="104">
        <f t="shared" si="136"/>
        <v>0</v>
      </c>
      <c r="Z90" s="104">
        <f t="shared" si="136"/>
        <v>0</v>
      </c>
      <c r="AA90" s="104">
        <f t="shared" si="136"/>
        <v>0</v>
      </c>
      <c r="AB90" s="104">
        <f t="shared" si="136"/>
        <v>0</v>
      </c>
      <c r="AC90" s="104">
        <f t="shared" si="136"/>
        <v>0</v>
      </c>
      <c r="AD90" s="104">
        <f t="shared" si="136"/>
        <v>0</v>
      </c>
      <c r="AE90" s="104">
        <f t="shared" si="136"/>
        <v>0</v>
      </c>
      <c r="AF90" s="104">
        <f t="shared" si="136"/>
        <v>0</v>
      </c>
      <c r="AG90" s="104">
        <f t="shared" si="136"/>
        <v>0</v>
      </c>
      <c r="AH90" s="104">
        <f t="shared" si="136"/>
        <v>0</v>
      </c>
      <c r="AI90" s="104">
        <f t="shared" si="136"/>
        <v>0</v>
      </c>
      <c r="AJ90" s="104">
        <f t="shared" si="136"/>
        <v>0</v>
      </c>
      <c r="AK90" s="104">
        <f t="shared" si="136"/>
        <v>0</v>
      </c>
      <c r="AL90" s="104">
        <f t="shared" si="136"/>
        <v>0</v>
      </c>
      <c r="AM90" s="104">
        <f t="shared" si="136"/>
        <v>0</v>
      </c>
      <c r="AN90" s="104">
        <f t="shared" si="136"/>
        <v>1</v>
      </c>
      <c r="AO90" s="104">
        <f t="shared" si="136"/>
        <v>0</v>
      </c>
      <c r="AP90" s="104">
        <f t="shared" si="136"/>
        <v>0</v>
      </c>
      <c r="AQ90" s="104">
        <f t="shared" si="136"/>
        <v>1</v>
      </c>
      <c r="AR90" s="104">
        <f t="shared" si="136"/>
        <v>0</v>
      </c>
      <c r="AS90" s="104">
        <f t="shared" si="136"/>
        <v>0</v>
      </c>
      <c r="AT90" s="104">
        <f t="shared" si="136"/>
        <v>0</v>
      </c>
      <c r="AU90" s="104">
        <f t="shared" si="136"/>
        <v>0</v>
      </c>
      <c r="AV90" s="104">
        <f t="shared" si="136"/>
        <v>1</v>
      </c>
      <c r="AW90" s="104">
        <f t="shared" si="136"/>
        <v>0</v>
      </c>
      <c r="AX90" s="104">
        <f t="shared" si="136"/>
        <v>0</v>
      </c>
      <c r="AY90" s="104">
        <f t="shared" si="136"/>
        <v>0</v>
      </c>
      <c r="AZ90" s="104">
        <f t="shared" si="136"/>
        <v>1</v>
      </c>
      <c r="BA90" s="104">
        <f t="shared" si="136"/>
        <v>0</v>
      </c>
      <c r="BB90" s="104">
        <f t="shared" si="136"/>
        <v>0</v>
      </c>
      <c r="BC90" s="104">
        <f t="shared" si="136"/>
        <v>0</v>
      </c>
      <c r="BD90" s="104">
        <f t="shared" si="136"/>
        <v>0</v>
      </c>
      <c r="BE90" s="104">
        <f t="shared" si="136"/>
        <v>0</v>
      </c>
      <c r="BF90" s="104">
        <f t="shared" si="136"/>
        <v>0</v>
      </c>
      <c r="BG90" s="104">
        <f t="shared" si="136"/>
        <v>0</v>
      </c>
      <c r="BH90" s="104">
        <f t="shared" si="136"/>
        <v>0</v>
      </c>
      <c r="BI90" s="104">
        <f t="shared" si="136"/>
        <v>0</v>
      </c>
      <c r="BJ90" s="104">
        <f t="shared" si="136"/>
        <v>0</v>
      </c>
      <c r="BK90" s="104">
        <f t="shared" si="136"/>
        <v>0</v>
      </c>
      <c r="BL90" s="104">
        <f t="shared" si="136"/>
        <v>0</v>
      </c>
      <c r="BM90" s="104">
        <f t="shared" si="136"/>
        <v>0</v>
      </c>
      <c r="BN90" s="104">
        <f t="shared" si="136"/>
        <v>0</v>
      </c>
      <c r="BO90" s="104">
        <f t="shared" ref="BO90:DZ90" si="137">COUNTIFS(BO72,"=0")</f>
        <v>0</v>
      </c>
      <c r="BP90" s="104">
        <f t="shared" si="137"/>
        <v>0</v>
      </c>
      <c r="BQ90" s="104">
        <f t="shared" si="137"/>
        <v>0</v>
      </c>
      <c r="BR90" s="104">
        <f t="shared" si="137"/>
        <v>0</v>
      </c>
      <c r="BS90" s="104">
        <f t="shared" si="137"/>
        <v>0</v>
      </c>
      <c r="BT90" s="104">
        <f t="shared" si="137"/>
        <v>0</v>
      </c>
      <c r="BU90" s="104">
        <f t="shared" si="137"/>
        <v>0</v>
      </c>
      <c r="BV90" s="104">
        <f t="shared" si="137"/>
        <v>0</v>
      </c>
      <c r="BW90" s="104">
        <f t="shared" si="137"/>
        <v>0</v>
      </c>
      <c r="BX90" s="104">
        <f t="shared" si="137"/>
        <v>0</v>
      </c>
      <c r="BY90" s="104">
        <f t="shared" si="137"/>
        <v>0</v>
      </c>
      <c r="BZ90" s="104">
        <f t="shared" si="137"/>
        <v>0</v>
      </c>
      <c r="CA90" s="104">
        <f t="shared" si="137"/>
        <v>0</v>
      </c>
      <c r="CB90" s="104">
        <f t="shared" si="137"/>
        <v>0</v>
      </c>
      <c r="CC90" s="104">
        <f t="shared" si="137"/>
        <v>0</v>
      </c>
      <c r="CD90" s="104" t="s">
        <v>47</v>
      </c>
      <c r="CE90" s="104">
        <f t="shared" si="137"/>
        <v>0</v>
      </c>
      <c r="CF90" s="104">
        <f t="shared" si="137"/>
        <v>0</v>
      </c>
      <c r="CG90" s="104">
        <f t="shared" si="137"/>
        <v>0</v>
      </c>
      <c r="CH90" s="104">
        <f t="shared" si="137"/>
        <v>0</v>
      </c>
      <c r="CI90" s="104">
        <f t="shared" si="137"/>
        <v>0</v>
      </c>
      <c r="CJ90" s="104">
        <f t="shared" si="137"/>
        <v>0</v>
      </c>
      <c r="CK90" s="104">
        <f t="shared" si="137"/>
        <v>0</v>
      </c>
      <c r="CL90" s="104">
        <f t="shared" si="137"/>
        <v>0</v>
      </c>
      <c r="CM90" s="104">
        <f t="shared" si="137"/>
        <v>0</v>
      </c>
      <c r="CN90" s="104">
        <f t="shared" si="137"/>
        <v>0</v>
      </c>
      <c r="CO90" s="104">
        <f t="shared" si="137"/>
        <v>0</v>
      </c>
      <c r="CP90" s="104">
        <f t="shared" si="137"/>
        <v>0</v>
      </c>
      <c r="CQ90" s="104">
        <f t="shared" si="137"/>
        <v>0</v>
      </c>
      <c r="CR90" s="104">
        <f t="shared" si="137"/>
        <v>0</v>
      </c>
      <c r="CS90" s="104">
        <f t="shared" si="137"/>
        <v>0</v>
      </c>
      <c r="CT90" s="104">
        <f t="shared" si="137"/>
        <v>0</v>
      </c>
      <c r="CU90" s="104">
        <f t="shared" si="137"/>
        <v>0</v>
      </c>
      <c r="CV90" s="104">
        <f t="shared" si="137"/>
        <v>0</v>
      </c>
      <c r="CW90" s="104">
        <f t="shared" si="137"/>
        <v>0</v>
      </c>
      <c r="CX90" s="104">
        <f t="shared" si="137"/>
        <v>0</v>
      </c>
      <c r="CY90" s="104">
        <f t="shared" si="137"/>
        <v>0</v>
      </c>
      <c r="CZ90" s="104">
        <f t="shared" si="137"/>
        <v>0</v>
      </c>
      <c r="DA90" s="104">
        <f t="shared" si="137"/>
        <v>0</v>
      </c>
      <c r="DB90" s="104">
        <f t="shared" si="137"/>
        <v>0</v>
      </c>
      <c r="DC90" s="104">
        <f t="shared" si="137"/>
        <v>0</v>
      </c>
      <c r="DD90" s="104">
        <f t="shared" si="137"/>
        <v>0</v>
      </c>
      <c r="DE90" s="104">
        <f t="shared" si="137"/>
        <v>0</v>
      </c>
      <c r="DF90" s="104">
        <f t="shared" si="137"/>
        <v>0</v>
      </c>
      <c r="DG90" s="104">
        <f t="shared" si="137"/>
        <v>0</v>
      </c>
      <c r="DH90" s="104">
        <f t="shared" si="137"/>
        <v>0</v>
      </c>
      <c r="DI90" s="104">
        <f t="shared" si="137"/>
        <v>0</v>
      </c>
      <c r="DJ90" s="104">
        <f t="shared" si="137"/>
        <v>0</v>
      </c>
      <c r="DK90" s="104">
        <f t="shared" si="137"/>
        <v>0</v>
      </c>
      <c r="DL90" s="104">
        <f t="shared" si="137"/>
        <v>0</v>
      </c>
      <c r="DM90" s="104">
        <f t="shared" si="137"/>
        <v>0</v>
      </c>
      <c r="DN90" s="104">
        <f t="shared" si="137"/>
        <v>0</v>
      </c>
      <c r="DO90" s="104">
        <f t="shared" si="137"/>
        <v>0</v>
      </c>
      <c r="DP90" s="104">
        <f t="shared" si="137"/>
        <v>0</v>
      </c>
      <c r="DQ90" s="104">
        <f t="shared" si="137"/>
        <v>0</v>
      </c>
      <c r="DR90" s="104">
        <f t="shared" si="137"/>
        <v>0</v>
      </c>
      <c r="DS90" s="104">
        <f t="shared" si="137"/>
        <v>0</v>
      </c>
      <c r="DT90" s="104">
        <f t="shared" si="137"/>
        <v>0</v>
      </c>
      <c r="DU90" s="104">
        <f t="shared" si="137"/>
        <v>0</v>
      </c>
      <c r="DV90" s="104">
        <f t="shared" si="137"/>
        <v>0</v>
      </c>
      <c r="DW90" s="104">
        <f t="shared" si="137"/>
        <v>0</v>
      </c>
      <c r="DX90" s="104">
        <f t="shared" si="137"/>
        <v>0</v>
      </c>
      <c r="DY90" s="104">
        <f t="shared" si="137"/>
        <v>0</v>
      </c>
      <c r="DZ90" s="105">
        <f t="shared" si="137"/>
        <v>0</v>
      </c>
      <c r="EA90" s="108">
        <f>SUM(B90:DZ90)</f>
        <v>5</v>
      </c>
      <c r="EB90" s="120">
        <f t="shared" si="54"/>
        <v>3.8759689922480618</v>
      </c>
    </row>
  </sheetData>
  <pageMargins left="0.7" right="0.7" top="0.75" bottom="0.75" header="0.3" footer="0.3"/>
  <pageSetup orientation="portrait" r:id="rId1"/>
  <ignoredErrors>
    <ignoredError sqref="B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E0020-E2ED-4348-BB4B-5D9D544B28C1}">
  <dimension ref="A1:J20"/>
  <sheetViews>
    <sheetView zoomScaleNormal="100" zoomScaleSheetLayoutView="100" workbookViewId="0">
      <selection activeCell="I17" sqref="I17"/>
    </sheetView>
  </sheetViews>
  <sheetFormatPr defaultColWidth="9.140625" defaultRowHeight="15" x14ac:dyDescent="0.25"/>
  <cols>
    <col min="1" max="2" width="21.5703125" style="131" bestFit="1" customWidth="1"/>
    <col min="3" max="3" width="20.5703125" style="131" bestFit="1" customWidth="1"/>
    <col min="4" max="4" width="25" style="138" bestFit="1" customWidth="1"/>
    <col min="5" max="5" width="15.42578125" style="131" bestFit="1" customWidth="1"/>
    <col min="6" max="6" width="25.5703125" style="131" bestFit="1" customWidth="1"/>
    <col min="7" max="7" width="20.85546875" style="131" bestFit="1" customWidth="1"/>
    <col min="8" max="8" width="24.85546875" style="131" bestFit="1" customWidth="1"/>
    <col min="9" max="9" width="24" style="131" bestFit="1" customWidth="1"/>
    <col min="10" max="10" width="31.7109375" style="131" bestFit="1" customWidth="1"/>
    <col min="11" max="16384" width="9.140625" style="131"/>
  </cols>
  <sheetData>
    <row r="1" spans="1:10" x14ac:dyDescent="0.25">
      <c r="A1" s="139" t="s">
        <v>55</v>
      </c>
      <c r="B1" s="152" t="s">
        <v>61</v>
      </c>
      <c r="C1" s="152"/>
      <c r="D1" s="152"/>
      <c r="E1" s="152" t="s">
        <v>62</v>
      </c>
      <c r="F1" s="152"/>
      <c r="G1" s="152"/>
      <c r="H1" s="152" t="s">
        <v>63</v>
      </c>
      <c r="I1" s="152"/>
      <c r="J1" s="152"/>
    </row>
    <row r="2" spans="1:10" x14ac:dyDescent="0.25">
      <c r="A2" s="139" t="s">
        <v>11</v>
      </c>
      <c r="B2" s="139" t="s">
        <v>56</v>
      </c>
      <c r="C2" s="139" t="s">
        <v>57</v>
      </c>
      <c r="D2" s="140" t="s">
        <v>64</v>
      </c>
      <c r="E2" s="141" t="s">
        <v>44</v>
      </c>
      <c r="F2" s="141" t="s">
        <v>45</v>
      </c>
      <c r="G2" s="141" t="s">
        <v>46</v>
      </c>
      <c r="H2" s="141" t="s">
        <v>48</v>
      </c>
      <c r="I2" s="141" t="s">
        <v>39</v>
      </c>
      <c r="J2" s="141" t="s">
        <v>40</v>
      </c>
    </row>
    <row r="3" spans="1:10" x14ac:dyDescent="0.25">
      <c r="A3" s="142" t="s">
        <v>35</v>
      </c>
      <c r="B3" s="142">
        <f>'Input and Calculations'!EA6</f>
        <v>128</v>
      </c>
      <c r="C3" s="142">
        <f>'Input and Calculations'!EA56</f>
        <v>123</v>
      </c>
      <c r="D3" s="143">
        <f>'Input and Calculations'!EB56</f>
        <v>96.09375</v>
      </c>
      <c r="E3" s="142" t="s">
        <v>60</v>
      </c>
      <c r="F3" s="142" t="s">
        <v>60</v>
      </c>
      <c r="G3" s="142" t="s">
        <v>60</v>
      </c>
      <c r="H3" s="142" t="s">
        <v>60</v>
      </c>
      <c r="I3" s="142" t="s">
        <v>60</v>
      </c>
      <c r="J3" s="142" t="s">
        <v>60</v>
      </c>
    </row>
    <row r="4" spans="1:10" x14ac:dyDescent="0.25">
      <c r="A4" s="144" t="s">
        <v>9</v>
      </c>
      <c r="B4" s="142">
        <f>'Input and Calculations'!EA11</f>
        <v>129</v>
      </c>
      <c r="C4" s="142">
        <f>'Input and Calculations'!EA57</f>
        <v>129</v>
      </c>
      <c r="D4" s="143">
        <f>'Input and Calculations'!EB57</f>
        <v>100</v>
      </c>
      <c r="E4" s="142">
        <f>'Input and Calculations'!EC57</f>
        <v>0</v>
      </c>
      <c r="F4" s="142">
        <f>'Input and Calculations'!ED57</f>
        <v>0</v>
      </c>
      <c r="G4" s="142">
        <f>'Input and Calculations'!EE57</f>
        <v>0</v>
      </c>
      <c r="H4" s="142" t="str">
        <f>'Input and Calculations'!EF57</f>
        <v>NA</v>
      </c>
      <c r="I4" s="142" t="str">
        <f>'Input and Calculations'!EG57</f>
        <v>NA</v>
      </c>
      <c r="J4" s="142" t="str">
        <f>'Input and Calculations'!EH57</f>
        <v>NA</v>
      </c>
    </row>
    <row r="5" spans="1:10" x14ac:dyDescent="0.25">
      <c r="A5" s="144" t="s">
        <v>8</v>
      </c>
      <c r="B5" s="142">
        <f>'Input and Calculations'!EA12</f>
        <v>129</v>
      </c>
      <c r="C5" s="142">
        <f>'Input and Calculations'!EA58</f>
        <v>129</v>
      </c>
      <c r="D5" s="143">
        <f>'Input and Calculations'!EB58</f>
        <v>100</v>
      </c>
      <c r="E5" s="142">
        <f>'Input and Calculations'!EC58</f>
        <v>0</v>
      </c>
      <c r="F5" s="142">
        <f>'Input and Calculations'!ED58</f>
        <v>0</v>
      </c>
      <c r="G5" s="142">
        <f>'Input and Calculations'!EE58</f>
        <v>0</v>
      </c>
      <c r="H5" s="142">
        <f>'Input and Calculations'!EF58</f>
        <v>0</v>
      </c>
      <c r="I5" s="142">
        <f>'Input and Calculations'!EG58</f>
        <v>0</v>
      </c>
      <c r="J5" s="142">
        <f>'Input and Calculations'!EH58</f>
        <v>0</v>
      </c>
    </row>
    <row r="6" spans="1:10" x14ac:dyDescent="0.25">
      <c r="A6" s="144" t="s">
        <v>7</v>
      </c>
      <c r="B6" s="142">
        <f>'Input and Calculations'!EA13</f>
        <v>129</v>
      </c>
      <c r="C6" s="142">
        <f>'Input and Calculations'!EA59</f>
        <v>124</v>
      </c>
      <c r="D6" s="143">
        <f>'Input and Calculations'!EB59</f>
        <v>96.124031007751938</v>
      </c>
      <c r="E6" s="142">
        <f>'Input and Calculations'!EC59</f>
        <v>3</v>
      </c>
      <c r="F6" s="142">
        <f>'Input and Calculations'!ED59</f>
        <v>0</v>
      </c>
      <c r="G6" s="142">
        <f>'Input and Calculations'!EE59</f>
        <v>2</v>
      </c>
      <c r="H6" s="142" t="str">
        <f>'Input and Calculations'!EF59</f>
        <v>NA</v>
      </c>
      <c r="I6" s="142" t="str">
        <f>'Input and Calculations'!EG59</f>
        <v>NA</v>
      </c>
      <c r="J6" s="142" t="str">
        <f>'Input and Calculations'!EH59</f>
        <v>NA</v>
      </c>
    </row>
    <row r="7" spans="1:10" s="132" customFormat="1" x14ac:dyDescent="0.25">
      <c r="A7" s="139" t="s">
        <v>10</v>
      </c>
      <c r="B7" s="139" t="s">
        <v>56</v>
      </c>
      <c r="C7" s="139" t="s">
        <v>57</v>
      </c>
      <c r="D7" s="140" t="s">
        <v>58</v>
      </c>
      <c r="E7" s="139" t="s">
        <v>44</v>
      </c>
      <c r="F7" s="139" t="s">
        <v>45</v>
      </c>
      <c r="G7" s="139" t="s">
        <v>46</v>
      </c>
      <c r="H7" s="141" t="s">
        <v>48</v>
      </c>
      <c r="I7" s="141" t="s">
        <v>39</v>
      </c>
      <c r="J7" s="141" t="s">
        <v>40</v>
      </c>
    </row>
    <row r="8" spans="1:10" x14ac:dyDescent="0.25">
      <c r="A8" s="144" t="s">
        <v>9</v>
      </c>
      <c r="B8" s="142">
        <f>'Input and Calculations'!EA17</f>
        <v>129</v>
      </c>
      <c r="C8" s="142">
        <f>'Input and Calculations'!EA61</f>
        <v>129</v>
      </c>
      <c r="D8" s="143">
        <f>'Input and Calculations'!EB61</f>
        <v>100</v>
      </c>
      <c r="E8" s="142">
        <f>'Input and Calculations'!EC61</f>
        <v>0</v>
      </c>
      <c r="F8" s="142">
        <f>'Input and Calculations'!ED61</f>
        <v>0</v>
      </c>
      <c r="G8" s="142">
        <f>'Input and Calculations'!EE61</f>
        <v>0</v>
      </c>
      <c r="H8" s="142" t="str">
        <f>'Input and Calculations'!EF61</f>
        <v>NA</v>
      </c>
      <c r="I8" s="142" t="str">
        <f>'Input and Calculations'!EG61</f>
        <v>NA</v>
      </c>
      <c r="J8" s="142" t="str">
        <f>'Input and Calculations'!EH61</f>
        <v>NA</v>
      </c>
    </row>
    <row r="9" spans="1:10" x14ac:dyDescent="0.25">
      <c r="A9" s="144" t="s">
        <v>8</v>
      </c>
      <c r="B9" s="142">
        <f>'Input and Calculations'!EA18</f>
        <v>129</v>
      </c>
      <c r="C9" s="142">
        <f>'Input and Calculations'!EA62</f>
        <v>129</v>
      </c>
      <c r="D9" s="143">
        <f>'Input and Calculations'!EB62</f>
        <v>100</v>
      </c>
      <c r="E9" s="142">
        <f>'Input and Calculations'!EC62</f>
        <v>0</v>
      </c>
      <c r="F9" s="142">
        <f>'Input and Calculations'!ED62</f>
        <v>0</v>
      </c>
      <c r="G9" s="142">
        <f>'Input and Calculations'!EE62</f>
        <v>0</v>
      </c>
      <c r="H9" s="142">
        <f>'Input and Calculations'!EF62</f>
        <v>0</v>
      </c>
      <c r="I9" s="142">
        <f>'Input and Calculations'!EG62</f>
        <v>0</v>
      </c>
      <c r="J9" s="142">
        <f>'Input and Calculations'!EH62</f>
        <v>0</v>
      </c>
    </row>
    <row r="10" spans="1:10" x14ac:dyDescent="0.25">
      <c r="A10" s="144" t="s">
        <v>7</v>
      </c>
      <c r="B10" s="142">
        <f>'Input and Calculations'!EA19</f>
        <v>129</v>
      </c>
      <c r="C10" s="142">
        <f>'Input and Calculations'!EA63</f>
        <v>129</v>
      </c>
      <c r="D10" s="143">
        <f>'Input and Calculations'!EB63</f>
        <v>100</v>
      </c>
      <c r="E10" s="142">
        <f>'Input and Calculations'!EC63</f>
        <v>0</v>
      </c>
      <c r="F10" s="142">
        <f>'Input and Calculations'!ED63</f>
        <v>0</v>
      </c>
      <c r="G10" s="142">
        <f>'Input and Calculations'!EE63</f>
        <v>0</v>
      </c>
      <c r="H10" s="142" t="str">
        <f>'Input and Calculations'!EF63</f>
        <v>NA</v>
      </c>
      <c r="I10" s="142" t="str">
        <f>'Input and Calculations'!EG63</f>
        <v>NA</v>
      </c>
      <c r="J10" s="142" t="str">
        <f>'Input and Calculations'!EH63</f>
        <v>NA</v>
      </c>
    </row>
    <row r="11" spans="1:10" s="132" customFormat="1" x14ac:dyDescent="0.25">
      <c r="A11" s="139" t="s">
        <v>6</v>
      </c>
      <c r="B11" s="139" t="s">
        <v>56</v>
      </c>
      <c r="C11" s="139" t="s">
        <v>57</v>
      </c>
      <c r="D11" s="140" t="s">
        <v>58</v>
      </c>
      <c r="E11" s="139" t="s">
        <v>44</v>
      </c>
      <c r="F11" s="139" t="s">
        <v>45</v>
      </c>
      <c r="G11" s="139" t="s">
        <v>46</v>
      </c>
      <c r="H11" s="141" t="s">
        <v>48</v>
      </c>
      <c r="I11" s="141" t="s">
        <v>39</v>
      </c>
      <c r="J11" s="141" t="s">
        <v>40</v>
      </c>
    </row>
    <row r="12" spans="1:10" x14ac:dyDescent="0.25">
      <c r="A12" s="142" t="s">
        <v>5</v>
      </c>
      <c r="B12" s="145">
        <f>'Input and Calculations'!EA22</f>
        <v>129</v>
      </c>
      <c r="C12" s="142">
        <f>'Input and Calculations'!EA65</f>
        <v>105</v>
      </c>
      <c r="D12" s="143">
        <f>'Input and Calculations'!EB65</f>
        <v>81.395348837209298</v>
      </c>
      <c r="E12" s="142">
        <f>'Input and Calculations'!EC65</f>
        <v>10</v>
      </c>
      <c r="F12" s="142">
        <f>'Input and Calculations'!ED65</f>
        <v>4</v>
      </c>
      <c r="G12" s="142">
        <f>'Input and Calculations'!EE65</f>
        <v>10</v>
      </c>
      <c r="H12" s="142">
        <f>'Input and Calculations'!EF65</f>
        <v>0</v>
      </c>
      <c r="I12" s="142">
        <f>'Input and Calculations'!EG65</f>
        <v>0</v>
      </c>
      <c r="J12" s="142">
        <f>'Input and Calculations'!EH65</f>
        <v>0</v>
      </c>
    </row>
    <row r="13" spans="1:10" x14ac:dyDescent="0.25">
      <c r="A13" s="142" t="s">
        <v>4</v>
      </c>
      <c r="B13" s="142">
        <f>'Input and Calculations'!EA23</f>
        <v>129</v>
      </c>
      <c r="C13" s="142">
        <f>'Input and Calculations'!EA66</f>
        <v>126</v>
      </c>
      <c r="D13" s="143">
        <f>'Input and Calculations'!EB66</f>
        <v>97.674418604651152</v>
      </c>
      <c r="E13" s="142">
        <f>'Input and Calculations'!EC66</f>
        <v>0</v>
      </c>
      <c r="F13" s="142">
        <f>'Input and Calculations'!ED66</f>
        <v>0</v>
      </c>
      <c r="G13" s="142">
        <f>'Input and Calculations'!EE66</f>
        <v>0</v>
      </c>
      <c r="H13" s="142">
        <f>'Input and Calculations'!EF66</f>
        <v>2</v>
      </c>
      <c r="I13" s="142">
        <f>'Input and Calculations'!EG66</f>
        <v>1</v>
      </c>
      <c r="J13" s="142">
        <f>'Input and Calculations'!EH66</f>
        <v>0</v>
      </c>
    </row>
    <row r="14" spans="1:10" ht="15.75" thickBot="1" x14ac:dyDescent="0.3">
      <c r="A14" s="142" t="s">
        <v>3</v>
      </c>
      <c r="B14" s="142">
        <f>'Input and Calculations'!EA24</f>
        <v>129</v>
      </c>
      <c r="C14" s="142">
        <f>'Input and Calculations'!EA67</f>
        <v>121</v>
      </c>
      <c r="D14" s="143">
        <f>'Input and Calculations'!EB67</f>
        <v>93.798449612403104</v>
      </c>
      <c r="E14" s="148">
        <f>'Input and Calculations'!EC67</f>
        <v>1</v>
      </c>
      <c r="F14" s="148">
        <f>'Input and Calculations'!ED67</f>
        <v>0</v>
      </c>
      <c r="G14" s="148">
        <f>'Input and Calculations'!EE67</f>
        <v>3</v>
      </c>
      <c r="H14" s="142">
        <f>'Input and Calculations'!EF67</f>
        <v>1</v>
      </c>
      <c r="I14" s="142">
        <f>'Input and Calculations'!EG67</f>
        <v>0</v>
      </c>
      <c r="J14" s="142">
        <f>'Input and Calculations'!EH67</f>
        <v>3</v>
      </c>
    </row>
    <row r="15" spans="1:10" s="132" customFormat="1" x14ac:dyDescent="0.25">
      <c r="A15" s="146" t="s">
        <v>12</v>
      </c>
      <c r="B15" s="139" t="s">
        <v>56</v>
      </c>
      <c r="C15" s="139" t="s">
        <v>57</v>
      </c>
      <c r="D15" s="140" t="s">
        <v>58</v>
      </c>
      <c r="E15" s="151" t="str">
        <f>'Input and Calculations'!EF68</f>
        <v xml:space="preserve"> Total count &gt;=8'</v>
      </c>
      <c r="F15" s="151" t="str">
        <f>'Input and Calculations'!EG68</f>
        <v>total number &lt;8' and on sill</v>
      </c>
      <c r="G15" s="149"/>
      <c r="H15" s="139" t="str">
        <f>'Input and Calculations'!EC68</f>
        <v>total .1 ft under and off sill</v>
      </c>
      <c r="I15" s="139" t="str">
        <f>'Input and Calculations'!ED68</f>
        <v>total 0.2 under and off sill</v>
      </c>
      <c r="J15" s="139" t="str">
        <f>'Input and Calculations'!EE68</f>
        <v>total 0.3 or more under and off sill</v>
      </c>
    </row>
    <row r="16" spans="1:10" x14ac:dyDescent="0.25">
      <c r="A16" s="147" t="s">
        <v>2</v>
      </c>
      <c r="B16" s="142">
        <f>'Input and Calculations'!EA30</f>
        <v>129</v>
      </c>
      <c r="C16" s="142">
        <f>'Input and Calculations'!EA69</f>
        <v>122</v>
      </c>
      <c r="D16" s="143">
        <f>'Input and Calculations'!EB69</f>
        <v>94.573643410852711</v>
      </c>
      <c r="E16" s="147">
        <f>'Input and Calculations'!EF69</f>
        <v>69</v>
      </c>
      <c r="F16" s="142">
        <f>'Input and Calculations'!EG69</f>
        <v>53</v>
      </c>
      <c r="G16" s="150"/>
      <c r="H16" s="142">
        <f>'Input and Calculations'!EC69</f>
        <v>0</v>
      </c>
      <c r="I16" s="142">
        <f>'Input and Calculations'!ED69</f>
        <v>0</v>
      </c>
      <c r="J16" s="142">
        <f>'Input and Calculations'!EE69</f>
        <v>6</v>
      </c>
    </row>
    <row r="17" spans="1:10" x14ac:dyDescent="0.25">
      <c r="A17" s="142" t="s">
        <v>1</v>
      </c>
      <c r="B17" s="142">
        <f>'Input and Calculations'!EA31</f>
        <v>129</v>
      </c>
      <c r="C17" s="142">
        <f>'Input and Calculations'!EA70</f>
        <v>123</v>
      </c>
      <c r="D17" s="143">
        <f>'Input and Calculations'!EB70</f>
        <v>95.348837209302332</v>
      </c>
      <c r="E17" s="142">
        <f>'Input and Calculations'!EF70</f>
        <v>67</v>
      </c>
      <c r="F17" s="142">
        <f>'Input and Calculations'!EG70</f>
        <v>56</v>
      </c>
      <c r="G17" s="150"/>
      <c r="H17" s="142">
        <f>'Input and Calculations'!EC70</f>
        <v>1</v>
      </c>
      <c r="I17" s="142">
        <f>'Input and Calculations'!ED70</f>
        <v>3</v>
      </c>
      <c r="J17" s="142">
        <f>'Input and Calculations'!EE70</f>
        <v>3</v>
      </c>
    </row>
    <row r="18" spans="1:10" x14ac:dyDescent="0.25">
      <c r="A18" s="142" t="s">
        <v>0</v>
      </c>
      <c r="B18" s="142">
        <f>'Input and Calculations'!EA32</f>
        <v>129</v>
      </c>
      <c r="C18" s="142">
        <f>'Input and Calculations'!EA71</f>
        <v>128</v>
      </c>
      <c r="D18" s="143">
        <f>'Input and Calculations'!EB71</f>
        <v>99.224806201550393</v>
      </c>
      <c r="E18" s="142">
        <f>'Input and Calculations'!EF71</f>
        <v>57</v>
      </c>
      <c r="F18" s="142">
        <f>'Input and Calculations'!EG71</f>
        <v>71</v>
      </c>
      <c r="G18" s="150"/>
      <c r="H18" s="142">
        <f>'Input and Calculations'!EC71</f>
        <v>0</v>
      </c>
      <c r="I18" s="142">
        <f>'Input and Calculations'!ED71</f>
        <v>1</v>
      </c>
      <c r="J18" s="142">
        <f>'Input and Calculations'!EE71</f>
        <v>0</v>
      </c>
    </row>
    <row r="19" spans="1:10" ht="15.75" x14ac:dyDescent="0.25">
      <c r="A19" s="133"/>
      <c r="B19" s="134"/>
      <c r="C19" s="134"/>
      <c r="D19" s="136"/>
      <c r="E19" s="134"/>
      <c r="F19" s="134"/>
      <c r="G19" s="134"/>
      <c r="H19" s="134"/>
      <c r="I19" s="134"/>
      <c r="J19" s="134"/>
    </row>
    <row r="20" spans="1:10" x14ac:dyDescent="0.25">
      <c r="A20" s="135"/>
      <c r="B20" s="135"/>
      <c r="C20" s="135"/>
      <c r="D20" s="137"/>
      <c r="E20" s="135"/>
      <c r="F20" s="135"/>
      <c r="G20" s="135"/>
      <c r="H20" s="135"/>
      <c r="I20" s="135"/>
      <c r="J20" s="135"/>
    </row>
  </sheetData>
  <mergeCells count="3">
    <mergeCell ref="E1:G1"/>
    <mergeCell ref="H1:J1"/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 and Calculations</vt:lpstr>
      <vt:lpstr>Output for Annual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McArthur, Benjamin M CIV (USA)</dc:creator>
  <cp:lastModifiedBy>Fone, Kenneth R CIV USARMY CENWW (USA)</cp:lastModifiedBy>
  <cp:lastPrinted>2023-11-27T16:36:15Z</cp:lastPrinted>
  <dcterms:created xsi:type="dcterms:W3CDTF">2023-11-16T23:04:26Z</dcterms:created>
  <dcterms:modified xsi:type="dcterms:W3CDTF">2024-04-03T23:06:12Z</dcterms:modified>
</cp:coreProperties>
</file>